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hidePivotFieldList="1" defaultThemeVersion="166925"/>
  <xr:revisionPtr revIDLastSave="1012" documentId="8_{307DF946-9D43-4A1D-809D-C413129F7766}" xr6:coauthVersionLast="47" xr6:coauthVersionMax="47" xr10:uidLastSave="{64FAA2B4-81CD-44F5-BAC1-9B338865009B}"/>
  <bookViews>
    <workbookView xWindow="4785" yWindow="1875" windowWidth="23115" windowHeight="13140" tabRatio="893" xr2:uid="{A6C759FC-9DE5-41EE-ABB8-178A93F4D131}"/>
  </bookViews>
  <sheets>
    <sheet name="Main Query List" sheetId="1" r:id="rId1"/>
    <sheet name="Score Distribution" sheetId="15" r:id="rId2"/>
    <sheet name="Sector Breakdown" sheetId="2" r:id="rId3"/>
    <sheet name="Research Category" sheetId="4" r:id="rId4"/>
    <sheet name="Funded by Postcode Region" sheetId="13" r:id="rId5"/>
    <sheet name="Project Partners" sheetId="9" r:id="rId6"/>
  </sheets>
  <definedNames>
    <definedName name="_GoBack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" i="1" l="1"/>
  <c r="B21" i="1"/>
  <c r="B18" i="1"/>
  <c r="B19" i="1"/>
  <c r="B9" i="1"/>
</calcChain>
</file>

<file path=xl/sharedStrings.xml><?xml version="1.0" encoding="utf-8"?>
<sst xmlns="http://schemas.openxmlformats.org/spreadsheetml/2006/main" count="191" uniqueCount="113">
  <si>
    <t>Question</t>
  </si>
  <si>
    <t>Feasibility studies</t>
  </si>
  <si>
    <t>Industrial research</t>
  </si>
  <si>
    <t>12. The number of unsuccessful applications, if any, which scored at or above the minimum funded score.</t>
  </si>
  <si>
    <t>Doncaster</t>
  </si>
  <si>
    <t>Nottingham</t>
  </si>
  <si>
    <t>Birmingham</t>
  </si>
  <si>
    <t>Cambridge</t>
  </si>
  <si>
    <t>Liverpool</t>
  </si>
  <si>
    <t>York</t>
  </si>
  <si>
    <t>Sheffield</t>
  </si>
  <si>
    <t>Derby</t>
  </si>
  <si>
    <t>Colchester</t>
  </si>
  <si>
    <t>Cardiff</t>
  </si>
  <si>
    <t>Southampton</t>
  </si>
  <si>
    <t>Oxford</t>
  </si>
  <si>
    <t>Leeds</t>
  </si>
  <si>
    <t>Milton Keynes</t>
  </si>
  <si>
    <t>Swansea</t>
  </si>
  <si>
    <t>Swindon</t>
  </si>
  <si>
    <t>Coventry</t>
  </si>
  <si>
    <t>Total</t>
  </si>
  <si>
    <t>Bath</t>
  </si>
  <si>
    <t>Brighton</t>
  </si>
  <si>
    <t>Bristol</t>
  </si>
  <si>
    <t>Chester</t>
  </si>
  <si>
    <t>Dorchester</t>
  </si>
  <si>
    <t>Edinburgh</t>
  </si>
  <si>
    <t>Enfield</t>
  </si>
  <si>
    <t>Gloucester</t>
  </si>
  <si>
    <t>Hemel Hempstead</t>
  </si>
  <si>
    <t>Hereford</t>
  </si>
  <si>
    <t>Hull</t>
  </si>
  <si>
    <t>Ipswich</t>
  </si>
  <si>
    <t>Leicester</t>
  </si>
  <si>
    <t>Llandudno</t>
  </si>
  <si>
    <t>Medway</t>
  </si>
  <si>
    <t>Newport</t>
  </si>
  <si>
    <t>Paisley</t>
  </si>
  <si>
    <t>Plymouth</t>
  </si>
  <si>
    <t>Portsmouth</t>
  </si>
  <si>
    <t>Redhill</t>
  </si>
  <si>
    <t>South East London</t>
  </si>
  <si>
    <t>Telford</t>
  </si>
  <si>
    <t>Torquay</t>
  </si>
  <si>
    <t>Warrington</t>
  </si>
  <si>
    <t>West Central London</t>
  </si>
  <si>
    <t>West London</t>
  </si>
  <si>
    <t>Peterborough</t>
  </si>
  <si>
    <t>Wolverhampton</t>
  </si>
  <si>
    <t>St Albans</t>
  </si>
  <si>
    <t>Innovation Area</t>
  </si>
  <si>
    <t>Research Category</t>
  </si>
  <si>
    <r>
      <rPr>
        <vertAlign val="superscript"/>
        <sz val="11"/>
        <color theme="1"/>
        <rFont val="Aptos Narrow"/>
        <family val="2"/>
      </rPr>
      <t xml:space="preserve">1 </t>
    </r>
    <r>
      <rPr>
        <sz val="11"/>
        <color theme="1"/>
        <rFont val="Aptos Narrow"/>
        <family val="2"/>
      </rPr>
      <t>Figures are based on 'successful' applications at the assessment stage, 'successful' applications are still subject to due diligence process and may not be funded</t>
    </r>
  </si>
  <si>
    <r>
      <rPr>
        <vertAlign val="superscript"/>
        <sz val="11"/>
        <color theme="1"/>
        <rFont val="Aptos Narrow"/>
        <family val="2"/>
      </rPr>
      <t xml:space="preserve">2 </t>
    </r>
    <r>
      <rPr>
        <sz val="11"/>
        <color theme="1"/>
        <rFont val="Aptos Narrow"/>
        <family val="2"/>
      </rPr>
      <t>Lowest scoring funded project</t>
    </r>
  </si>
  <si>
    <t>Score Range</t>
  </si>
  <si>
    <t>Number of Assessed Applications</t>
  </si>
  <si>
    <t>Number of Successful Applications</t>
  </si>
  <si>
    <t>Experimental development</t>
  </si>
  <si>
    <t>Innovate UK Farming Innovation</t>
  </si>
  <si>
    <t>1. The number of applications submitted.</t>
  </si>
  <si>
    <t>2. The number of assessed applications (post-eligibility checks).</t>
  </si>
  <si>
    <t>3. The number of successful applications</t>
  </si>
  <si>
    <t>3a. And the overall success rate</t>
  </si>
  <si>
    <t>4. The minimum successful score (funding threshold).</t>
  </si>
  <si>
    <t>5. The score distributions of assessed applications — the number of applications scoring in each of the following bands: &lt;70, 70.1–75, 75.1–80, 80.1–85, 85.1–90, 90.1–95, 95.1–100.</t>
  </si>
  <si>
    <t>6. The minimum grant fund value per project for successful applications.</t>
  </si>
  <si>
    <t>6a. The maximum grant fund value per project for successful applications.</t>
  </si>
  <si>
    <t>6b. The average grant fund value per project for successful applications.</t>
  </si>
  <si>
    <t>7. The minimum score of funded projects.</t>
  </si>
  <si>
    <t>7a. The maximum score of funded projects.</t>
  </si>
  <si>
    <t>7b. The average score of funded projects.</t>
  </si>
  <si>
    <t>8. The maximum score of unfunded applications.</t>
  </si>
  <si>
    <t>9. The count of assessed applications by industry subsector and the count of successful projects by industry subsector.</t>
  </si>
  <si>
    <t>10. The count of assessed applications by research category (feasibility studies, industrial research, experimental development) and the count of successful projects by research category.</t>
  </si>
  <si>
    <t>11. The number of funded projects broken down by UK region or postcode area.</t>
  </si>
  <si>
    <t>13. The number of successful projects that were a consortium of 2 partners, 3 partners, and 4 or more partners, and the number led by a single organisation.</t>
  </si>
  <si>
    <t>14. The number of successful projects that had a university partner.</t>
  </si>
  <si>
    <t>15. The total number of applicants that had a university partner.</t>
  </si>
  <si>
    <t>2022 - FIP - Feasibility Round 2 (1279)</t>
  </si>
  <si>
    <t>2023 - FIP - Feasibility Round 3 (1674)</t>
  </si>
  <si>
    <t>N/A</t>
  </si>
  <si>
    <t>Less than 70</t>
  </si>
  <si>
    <t>70.1 - 75</t>
  </si>
  <si>
    <t>75.1 - 80</t>
  </si>
  <si>
    <t>80.1 - 85</t>
  </si>
  <si>
    <t>85.1 - 90</t>
  </si>
  <si>
    <t>90.1 - 95</t>
  </si>
  <si>
    <t>95.1 - 100</t>
  </si>
  <si>
    <t>Durham</t>
  </si>
  <si>
    <t>Halifax</t>
  </si>
  <si>
    <t>Newcastle upon Tyne[4][5]</t>
  </si>
  <si>
    <t>Preston</t>
  </si>
  <si>
    <t>Salisbury</t>
  </si>
  <si>
    <t>Dundee</t>
  </si>
  <si>
    <t>Lincoln</t>
  </si>
  <si>
    <t>Stoke-on-Trent</t>
  </si>
  <si>
    <r>
      <rPr>
        <vertAlign val="superscript"/>
        <sz val="11"/>
        <color theme="1"/>
        <rFont val="Aptos Narrow"/>
        <family val="2"/>
      </rPr>
      <t>3</t>
    </r>
    <r>
      <rPr>
        <sz val="11"/>
        <color theme="1"/>
        <rFont val="Aptos Narrow"/>
        <family val="2"/>
      </rPr>
      <t xml:space="preserve"> All applications were for Feasibility Studies only</t>
    </r>
  </si>
  <si>
    <r>
      <t>10. The count of assessed applications by research category (feasibility studies, industrial research, experimental development) and the count of successful projects by research category.</t>
    </r>
    <r>
      <rPr>
        <vertAlign val="superscript"/>
        <sz val="11"/>
        <color theme="1"/>
        <rFont val="Aptos Narrow"/>
        <family val="2"/>
      </rPr>
      <t>3</t>
    </r>
  </si>
  <si>
    <t>Number of Partners</t>
  </si>
  <si>
    <t>Single</t>
  </si>
  <si>
    <t>Sector</t>
  </si>
  <si>
    <t>Aquaculture</t>
  </si>
  <si>
    <t>Broadacre</t>
  </si>
  <si>
    <t>Forestry / Bioeconomy</t>
  </si>
  <si>
    <t>Horticulture</t>
  </si>
  <si>
    <t>Livestock</t>
  </si>
  <si>
    <t>Funded Participants</t>
  </si>
  <si>
    <t>2024 - FIP - Additional Funding (1577)</t>
  </si>
  <si>
    <r>
      <t>11. The number of funded projects broken down by UK region or postcode area.</t>
    </r>
    <r>
      <rPr>
        <vertAlign val="superscript"/>
        <sz val="11"/>
        <color theme="1"/>
        <rFont val="Aptos Narrow"/>
        <family val="2"/>
      </rPr>
      <t>4</t>
    </r>
  </si>
  <si>
    <r>
      <t>2024 - FIP - Additional Funding (1577)</t>
    </r>
    <r>
      <rPr>
        <b/>
        <vertAlign val="superscript"/>
        <sz val="11"/>
        <color theme="1"/>
        <rFont val="Aptos Narrow"/>
        <family val="2"/>
      </rPr>
      <t>5</t>
    </r>
  </si>
  <si>
    <r>
      <rPr>
        <vertAlign val="super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 xml:space="preserve"> As this data relates to funded projects, data for applications that were withdrawn during project set up is not included. For 2023 - FIP - Feasibility Round 3 (1674) one project withdrew with two project partners. For 2024 - FIP - Additional Funding (1577) two projects withhdraw, involving five project partners</t>
    </r>
  </si>
  <si>
    <r>
      <rPr>
        <vertAlign val="superscript"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 xml:space="preserve"> 2024 - FIP - Additional Funding invited previously high-scoring, unfunded proposals to update project proposals for reassessment when additional funding became available, therefore, no applications were submitted, 13 applications were invited, 9 were submitted and all 9 were recommended for funding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</si>
</sst>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ptos Narrow"/>
      <family val="2"/>
    </font>
    <font>
      <sz val="8"/>
      <name val="Calibri"/>
      <family val="2"/>
      <scheme val="minor"/>
    </font>
    <font>
      <b/>
      <sz val="14"/>
      <color rgb="FF111111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u/>
      <sz val="11"/>
      <color theme="10"/>
      <name val="Aptos Narrow"/>
      <family val="2"/>
    </font>
    <font>
      <vertAlign val="superscript"/>
      <sz val="11"/>
      <color theme="1"/>
      <name val="Aptos Narrow"/>
      <family val="2"/>
    </font>
    <font>
      <b/>
      <sz val="12"/>
      <color theme="1"/>
      <name val="Aptos Narrow"/>
      <family val="2"/>
    </font>
    <font>
      <b/>
      <sz val="11"/>
      <color rgb="FF000000"/>
      <name val="Aptos Narrow"/>
      <family val="2"/>
    </font>
    <font>
      <sz val="11"/>
      <name val="Aptos Narrow"/>
      <family val="2"/>
    </font>
    <font>
      <i/>
      <sz val="11"/>
      <color rgb="FFFF0000"/>
      <name val="Aptos Narrow"/>
      <family val="2"/>
    </font>
    <font>
      <b/>
      <vertAlign val="superscript"/>
      <sz val="11"/>
      <color theme="1"/>
      <name val="Aptos Narrow"/>
      <family val="2"/>
    </font>
    <font>
      <b/>
      <sz val="11"/>
      <color rgb="FFFF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7">
    <xf numFmtId="0" fontId="0" fillId="0" borderId="0" xfId="0"/>
    <xf numFmtId="0" fontId="0" fillId="0" borderId="1" xfId="0" applyBorder="1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0" xfId="1" applyBorder="1" applyAlignment="1">
      <alignment horizontal="left"/>
    </xf>
    <xf numFmtId="0" fontId="4" fillId="0" borderId="0" xfId="0" applyFont="1" applyAlignment="1">
      <alignment vertical="center" wrapText="1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wrapText="1"/>
    </xf>
    <xf numFmtId="0" fontId="11" fillId="0" borderId="0" xfId="1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/>
    <xf numFmtId="0" fontId="9" fillId="0" borderId="9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/>
    </xf>
    <xf numFmtId="0" fontId="10" fillId="2" borderId="5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left"/>
    </xf>
    <xf numFmtId="0" fontId="9" fillId="0" borderId="5" xfId="0" applyFont="1" applyBorder="1" applyAlignment="1">
      <alignment horizontal="center"/>
    </xf>
    <xf numFmtId="0" fontId="9" fillId="0" borderId="6" xfId="0" applyFont="1" applyBorder="1"/>
    <xf numFmtId="0" fontId="9" fillId="0" borderId="9" xfId="0" applyFont="1" applyBorder="1"/>
    <xf numFmtId="0" fontId="10" fillId="2" borderId="2" xfId="0" applyFont="1" applyFill="1" applyBorder="1"/>
    <xf numFmtId="0" fontId="10" fillId="2" borderId="1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0" fillId="3" borderId="1" xfId="0" applyFont="1" applyFill="1" applyBorder="1"/>
    <xf numFmtId="0" fontId="9" fillId="0" borderId="1" xfId="0" applyFont="1" applyBorder="1" applyAlignment="1">
      <alignment horizontal="center" wrapText="1"/>
    </xf>
    <xf numFmtId="0" fontId="10" fillId="3" borderId="1" xfId="0" applyFont="1" applyFill="1" applyBorder="1" applyAlignment="1">
      <alignment horizontal="left"/>
    </xf>
    <xf numFmtId="0" fontId="10" fillId="3" borderId="1" xfId="0" applyFont="1" applyFill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9" fillId="0" borderId="6" xfId="0" applyFont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15" fillId="0" borderId="14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6" fontId="15" fillId="0" borderId="14" xfId="0" applyNumberFormat="1" applyFont="1" applyBorder="1" applyAlignment="1">
      <alignment horizontal="center"/>
    </xf>
    <xf numFmtId="6" fontId="15" fillId="0" borderId="10" xfId="0" applyNumberFormat="1" applyFont="1" applyBorder="1" applyAlignment="1">
      <alignment horizontal="center"/>
    </xf>
    <xf numFmtId="0" fontId="10" fillId="2" borderId="1" xfId="0" applyFont="1" applyFill="1" applyBorder="1"/>
    <xf numFmtId="0" fontId="10" fillId="2" borderId="1" xfId="0" applyFont="1" applyFill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Border="1"/>
    <xf numFmtId="0" fontId="15" fillId="0" borderId="5" xfId="1" quotePrefix="1" applyNumberFormat="1" applyFont="1" applyBorder="1" applyAlignment="1">
      <alignment horizontal="center"/>
    </xf>
    <xf numFmtId="0" fontId="15" fillId="0" borderId="8" xfId="1" quotePrefix="1" applyNumberFormat="1" applyFont="1" applyBorder="1" applyAlignment="1">
      <alignment horizontal="center"/>
    </xf>
    <xf numFmtId="0" fontId="15" fillId="0" borderId="8" xfId="1" quotePrefix="1" applyNumberFormat="1" applyFont="1" applyFill="1" applyBorder="1" applyAlignment="1">
      <alignment horizontal="center"/>
    </xf>
    <xf numFmtId="0" fontId="15" fillId="0" borderId="14" xfId="1" quotePrefix="1" applyNumberFormat="1" applyFont="1" applyBorder="1" applyAlignment="1">
      <alignment horizontal="center"/>
    </xf>
    <xf numFmtId="0" fontId="15" fillId="0" borderId="10" xfId="1" quotePrefix="1" applyNumberFormat="1" applyFont="1" applyBorder="1" applyAlignment="1">
      <alignment horizontal="center"/>
    </xf>
    <xf numFmtId="9" fontId="15" fillId="0" borderId="14" xfId="1" quotePrefix="1" applyNumberFormat="1" applyFont="1" applyBorder="1" applyAlignment="1">
      <alignment horizontal="center" vertical="center"/>
    </xf>
    <xf numFmtId="9" fontId="15" fillId="0" borderId="10" xfId="1" quotePrefix="1" applyNumberFormat="1" applyFont="1" applyBorder="1" applyAlignment="1">
      <alignment horizontal="center" vertical="center"/>
    </xf>
    <xf numFmtId="0" fontId="15" fillId="0" borderId="10" xfId="1" quotePrefix="1" applyNumberFormat="1" applyFont="1" applyBorder="1" applyAlignment="1">
      <alignment horizontal="center" vertical="center"/>
    </xf>
    <xf numFmtId="0" fontId="15" fillId="0" borderId="14" xfId="1" quotePrefix="1" applyNumberFormat="1" applyFont="1" applyBorder="1" applyAlignment="1">
      <alignment horizontal="center" vertical="center"/>
    </xf>
    <xf numFmtId="6" fontId="15" fillId="0" borderId="14" xfId="1" quotePrefix="1" applyNumberFormat="1" applyFont="1" applyBorder="1" applyAlignment="1">
      <alignment horizontal="center"/>
    </xf>
    <xf numFmtId="6" fontId="15" fillId="0" borderId="10" xfId="1" quotePrefix="1" applyNumberFormat="1" applyFont="1" applyBorder="1" applyAlignment="1">
      <alignment horizontal="center"/>
    </xf>
    <xf numFmtId="8" fontId="15" fillId="0" borderId="14" xfId="1" quotePrefix="1" applyNumberFormat="1" applyFont="1" applyBorder="1" applyAlignment="1">
      <alignment horizontal="center" vertical="center"/>
    </xf>
    <xf numFmtId="8" fontId="15" fillId="0" borderId="10" xfId="1" applyNumberFormat="1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 wrapText="1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wrapText="1"/>
    </xf>
    <xf numFmtId="0" fontId="18" fillId="0" borderId="0" xfId="0" applyFont="1"/>
    <xf numFmtId="0" fontId="11" fillId="0" borderId="9" xfId="1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1" fillId="0" borderId="9" xfId="1" applyNumberFormat="1" applyFont="1" applyBorder="1" applyAlignment="1">
      <alignment horizontal="center"/>
    </xf>
    <xf numFmtId="0" fontId="11" fillId="0" borderId="0" xfId="1" applyNumberFormat="1" applyFont="1" applyBorder="1" applyAlignment="1">
      <alignment horizontal="center"/>
    </xf>
    <xf numFmtId="0" fontId="11" fillId="0" borderId="10" xfId="1" applyNumberFormat="1" applyFont="1" applyBorder="1" applyAlignment="1">
      <alignment horizontal="center"/>
    </xf>
    <xf numFmtId="0" fontId="11" fillId="0" borderId="9" xfId="1" applyNumberFormat="1" applyFont="1" applyFill="1" applyBorder="1" applyAlignment="1">
      <alignment horizontal="center" vertical="center"/>
    </xf>
    <xf numFmtId="0" fontId="11" fillId="0" borderId="0" xfId="1" applyFont="1" applyBorder="1" applyAlignment="1">
      <alignment horizontal="left"/>
    </xf>
    <xf numFmtId="0" fontId="5" fillId="0" borderId="9" xfId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10" xfId="0" applyFont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left" vertical="center" wrapText="1"/>
    </xf>
    <xf numFmtId="0" fontId="0" fillId="0" borderId="0" xfId="0" applyFill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EF7D3-E372-4AC8-88D4-6A99A8DD25C6}">
  <sheetPr codeName="Sheet1"/>
  <dimension ref="A1:D39"/>
  <sheetViews>
    <sheetView tabSelected="1" topLeftCell="A10" zoomScaleNormal="100" workbookViewId="0">
      <selection activeCell="C28" sqref="C28"/>
    </sheetView>
  </sheetViews>
  <sheetFormatPr defaultRowHeight="15" x14ac:dyDescent="0.25"/>
  <cols>
    <col min="1" max="1" width="86.28515625" style="2" customWidth="1"/>
    <col min="2" max="4" width="25.7109375" customWidth="1"/>
  </cols>
  <sheetData>
    <row r="1" spans="1:4" ht="18.75" x14ac:dyDescent="0.3">
      <c r="A1" s="9" t="s">
        <v>59</v>
      </c>
      <c r="B1" s="10"/>
      <c r="C1" s="10"/>
      <c r="D1" s="10"/>
    </row>
    <row r="2" spans="1:4" ht="15" customHeight="1" x14ac:dyDescent="0.3">
      <c r="A2" s="9"/>
      <c r="B2" s="10"/>
      <c r="C2" s="10"/>
      <c r="D2" s="10"/>
    </row>
    <row r="3" spans="1:4" ht="31.5" x14ac:dyDescent="0.25">
      <c r="A3" s="20" t="s">
        <v>0</v>
      </c>
      <c r="B3" s="21" t="s">
        <v>79</v>
      </c>
      <c r="C3" s="21" t="s">
        <v>80</v>
      </c>
      <c r="D3" s="21" t="s">
        <v>110</v>
      </c>
    </row>
    <row r="4" spans="1:4" ht="15" customHeight="1" x14ac:dyDescent="0.25">
      <c r="A4" s="40" t="s">
        <v>60</v>
      </c>
      <c r="B4" s="60">
        <v>55</v>
      </c>
      <c r="C4" s="61">
        <v>129</v>
      </c>
      <c r="D4" s="62" t="s">
        <v>81</v>
      </c>
    </row>
    <row r="5" spans="1:4" ht="15" customHeight="1" x14ac:dyDescent="0.25">
      <c r="A5" s="17" t="s">
        <v>61</v>
      </c>
      <c r="B5" s="42">
        <v>54</v>
      </c>
      <c r="C5" s="43">
        <v>115</v>
      </c>
      <c r="D5" s="43">
        <v>9</v>
      </c>
    </row>
    <row r="6" spans="1:4" ht="15" customHeight="1" x14ac:dyDescent="0.25">
      <c r="A6" s="17" t="s">
        <v>62</v>
      </c>
      <c r="B6" s="63">
        <v>19</v>
      </c>
      <c r="C6" s="64">
        <v>16</v>
      </c>
      <c r="D6" s="64">
        <v>9</v>
      </c>
    </row>
    <row r="7" spans="1:4" ht="15" customHeight="1" x14ac:dyDescent="0.25">
      <c r="A7" s="17" t="s">
        <v>63</v>
      </c>
      <c r="B7" s="65">
        <v>0.35</v>
      </c>
      <c r="C7" s="66">
        <v>0.14000000000000001</v>
      </c>
      <c r="D7" s="67" t="s">
        <v>81</v>
      </c>
    </row>
    <row r="8" spans="1:4" ht="15" customHeight="1" x14ac:dyDescent="0.25">
      <c r="A8" s="17" t="s">
        <v>64</v>
      </c>
      <c r="B8" s="68">
        <v>70.599999999999994</v>
      </c>
      <c r="C8" s="67">
        <v>78.599999999999994</v>
      </c>
      <c r="D8" s="67">
        <v>78</v>
      </c>
    </row>
    <row r="9" spans="1:4" ht="30" customHeight="1" x14ac:dyDescent="0.25">
      <c r="A9" s="17" t="s">
        <v>65</v>
      </c>
      <c r="B9" s="78" t="str">
        <f>HYPERLINK("#'Score Distribution'!A1","Score Distribution")</f>
        <v>Score Distribution</v>
      </c>
      <c r="C9" s="79"/>
      <c r="D9" s="80"/>
    </row>
    <row r="10" spans="1:4" ht="15" customHeight="1" x14ac:dyDescent="0.25">
      <c r="A10" s="17" t="s">
        <v>66</v>
      </c>
      <c r="B10" s="46">
        <v>153094</v>
      </c>
      <c r="C10" s="47">
        <v>171601</v>
      </c>
      <c r="D10" s="47">
        <v>148779</v>
      </c>
    </row>
    <row r="11" spans="1:4" ht="15" customHeight="1" x14ac:dyDescent="0.25">
      <c r="A11" s="17" t="s">
        <v>67</v>
      </c>
      <c r="B11" s="69">
        <v>424946</v>
      </c>
      <c r="C11" s="70">
        <v>393578</v>
      </c>
      <c r="D11" s="70">
        <v>393499</v>
      </c>
    </row>
    <row r="12" spans="1:4" ht="15" customHeight="1" x14ac:dyDescent="0.25">
      <c r="A12" s="17" t="s">
        <v>68</v>
      </c>
      <c r="B12" s="71">
        <v>306732.79999999999</v>
      </c>
      <c r="C12" s="72">
        <v>321832.13</v>
      </c>
      <c r="D12" s="72">
        <v>308257.65999999997</v>
      </c>
    </row>
    <row r="13" spans="1:4" ht="15" customHeight="1" x14ac:dyDescent="0.25">
      <c r="A13" s="17" t="s">
        <v>69</v>
      </c>
      <c r="B13" s="68">
        <v>70.599999999999994</v>
      </c>
      <c r="C13" s="67">
        <v>78.599999999999994</v>
      </c>
      <c r="D13" s="67">
        <v>78</v>
      </c>
    </row>
    <row r="14" spans="1:4" x14ac:dyDescent="0.25">
      <c r="A14" s="17" t="s">
        <v>70</v>
      </c>
      <c r="B14" s="68">
        <v>86.4</v>
      </c>
      <c r="C14" s="67">
        <v>99.8</v>
      </c>
      <c r="D14" s="67">
        <v>88.8</v>
      </c>
    </row>
    <row r="15" spans="1:4" x14ac:dyDescent="0.25">
      <c r="A15" s="17" t="s">
        <v>71</v>
      </c>
      <c r="B15" s="68">
        <v>79.599999999999994</v>
      </c>
      <c r="C15" s="67">
        <v>90.7</v>
      </c>
      <c r="D15" s="67">
        <v>84.7</v>
      </c>
    </row>
    <row r="16" spans="1:4" ht="15" customHeight="1" x14ac:dyDescent="0.25">
      <c r="A16" s="17" t="s">
        <v>72</v>
      </c>
      <c r="B16" s="63">
        <v>79.5</v>
      </c>
      <c r="C16" s="64">
        <v>91.4</v>
      </c>
      <c r="D16" s="64" t="s">
        <v>81</v>
      </c>
    </row>
    <row r="17" spans="1:4" ht="15" customHeight="1" x14ac:dyDescent="0.25">
      <c r="A17" s="17" t="s">
        <v>73</v>
      </c>
      <c r="B17" s="86" t="str">
        <f>HYPERLINK("#'Sector Breakdown'!A1","Sector Breakdown")</f>
        <v>Sector Breakdown</v>
      </c>
      <c r="C17" s="87"/>
      <c r="D17" s="88"/>
    </row>
    <row r="18" spans="1:4" ht="30" customHeight="1" x14ac:dyDescent="0.25">
      <c r="A18" s="17" t="s">
        <v>98</v>
      </c>
      <c r="B18" s="84" t="str">
        <f>HYPERLINK("#'Research Category'!A1","Research Category")</f>
        <v>Research Category</v>
      </c>
      <c r="C18" s="79"/>
      <c r="D18" s="80"/>
    </row>
    <row r="19" spans="1:4" ht="15" customHeight="1" x14ac:dyDescent="0.25">
      <c r="A19" s="95" t="s">
        <v>109</v>
      </c>
      <c r="B19" s="81" t="str">
        <f>HYPERLINK("#'Funded by Postcode Region'!A1","Funded by Postcode Region")</f>
        <v>Funded by Postcode Region</v>
      </c>
      <c r="C19" s="82"/>
      <c r="D19" s="83"/>
    </row>
    <row r="20" spans="1:4" ht="30" customHeight="1" x14ac:dyDescent="0.25">
      <c r="A20" s="17" t="s">
        <v>3</v>
      </c>
      <c r="B20" s="42">
        <v>14</v>
      </c>
      <c r="C20" s="43">
        <v>50</v>
      </c>
      <c r="D20" s="43" t="s">
        <v>81</v>
      </c>
    </row>
    <row r="21" spans="1:4" ht="30" customHeight="1" x14ac:dyDescent="0.25">
      <c r="A21" s="17" t="s">
        <v>76</v>
      </c>
      <c r="B21" s="84" t="str">
        <f>HYPERLINK("#'Project Partners'!A1","Project Partners")</f>
        <v>Project Partners</v>
      </c>
      <c r="C21" s="79"/>
      <c r="D21" s="80"/>
    </row>
    <row r="22" spans="1:4" x14ac:dyDescent="0.25">
      <c r="A22" s="17" t="s">
        <v>77</v>
      </c>
      <c r="B22" s="42">
        <v>17</v>
      </c>
      <c r="C22" s="43">
        <v>6</v>
      </c>
      <c r="D22" s="43">
        <v>6</v>
      </c>
    </row>
    <row r="23" spans="1:4" x14ac:dyDescent="0.25">
      <c r="A23" s="18" t="s">
        <v>78</v>
      </c>
      <c r="B23" s="44">
        <v>33</v>
      </c>
      <c r="C23" s="45">
        <v>35</v>
      </c>
      <c r="D23" s="45">
        <v>7</v>
      </c>
    </row>
    <row r="24" spans="1:4" x14ac:dyDescent="0.25">
      <c r="A24" s="41"/>
      <c r="B24" s="85"/>
      <c r="C24" s="85"/>
    </row>
    <row r="25" spans="1:4" ht="30" customHeight="1" x14ac:dyDescent="0.25">
      <c r="A25" s="11" t="s">
        <v>53</v>
      </c>
      <c r="B25" s="12"/>
      <c r="C25" s="12"/>
      <c r="D25" s="12"/>
    </row>
    <row r="26" spans="1:4" ht="16.5" x14ac:dyDescent="0.25">
      <c r="A26" s="11" t="s">
        <v>54</v>
      </c>
      <c r="B26" s="7"/>
      <c r="C26" s="7"/>
      <c r="D26" s="7"/>
    </row>
    <row r="27" spans="1:4" ht="16.5" x14ac:dyDescent="0.25">
      <c r="A27" s="14" t="s">
        <v>97</v>
      </c>
      <c r="B27" s="7"/>
      <c r="C27" s="7"/>
      <c r="D27" s="7"/>
    </row>
    <row r="28" spans="1:4" ht="62.25" x14ac:dyDescent="0.25">
      <c r="A28" s="96" t="s">
        <v>111</v>
      </c>
      <c r="B28" s="7"/>
      <c r="C28" s="7"/>
      <c r="D28" s="7"/>
    </row>
    <row r="29" spans="1:4" ht="62.25" x14ac:dyDescent="0.25">
      <c r="A29" s="74" t="s">
        <v>112</v>
      </c>
      <c r="B29" s="7"/>
      <c r="C29" s="7"/>
      <c r="D29" s="7"/>
    </row>
    <row r="30" spans="1:4" x14ac:dyDescent="0.25">
      <c r="A30" s="6"/>
      <c r="B30" s="7"/>
      <c r="C30" s="7"/>
      <c r="D30" s="7"/>
    </row>
    <row r="31" spans="1:4" ht="29.1" customHeight="1" x14ac:dyDescent="0.25">
      <c r="A31" s="6"/>
      <c r="B31" s="7"/>
      <c r="C31" s="7"/>
      <c r="D31" s="7"/>
    </row>
    <row r="32" spans="1:4" x14ac:dyDescent="0.25">
      <c r="A32" s="8"/>
    </row>
    <row r="33" spans="1:1" x14ac:dyDescent="0.25">
      <c r="A33" s="6"/>
    </row>
    <row r="34" spans="1:1" x14ac:dyDescent="0.25">
      <c r="A34" s="6"/>
    </row>
    <row r="37" spans="1:1" x14ac:dyDescent="0.25">
      <c r="A37" s="3"/>
    </row>
    <row r="39" spans="1:1" x14ac:dyDescent="0.25">
      <c r="A39" s="4"/>
    </row>
  </sheetData>
  <mergeCells count="6">
    <mergeCell ref="B9:D9"/>
    <mergeCell ref="B19:D19"/>
    <mergeCell ref="B18:D18"/>
    <mergeCell ref="B21:D21"/>
    <mergeCell ref="B24:C24"/>
    <mergeCell ref="B17:D17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031E5-2CF7-4DFB-8AF2-B0D087668878}">
  <dimension ref="A1:G12"/>
  <sheetViews>
    <sheetView workbookViewId="0">
      <selection activeCell="D4" sqref="D4"/>
    </sheetView>
  </sheetViews>
  <sheetFormatPr defaultRowHeight="15" x14ac:dyDescent="0.25"/>
  <cols>
    <col min="1" max="1" width="12.7109375" style="10" customWidth="1"/>
    <col min="2" max="4" width="25.7109375" style="10" customWidth="1"/>
  </cols>
  <sheetData>
    <row r="1" spans="1:7" x14ac:dyDescent="0.25">
      <c r="A1" s="16" t="s">
        <v>65</v>
      </c>
      <c r="E1" s="10"/>
      <c r="F1" s="10"/>
      <c r="G1" s="10"/>
    </row>
    <row r="2" spans="1:7" x14ac:dyDescent="0.25">
      <c r="A2" s="16"/>
      <c r="E2" s="10"/>
      <c r="F2" s="10"/>
      <c r="G2" s="10"/>
    </row>
    <row r="3" spans="1:7" x14ac:dyDescent="0.25">
      <c r="B3" s="89" t="s">
        <v>56</v>
      </c>
      <c r="C3" s="90"/>
      <c r="D3" s="91"/>
    </row>
    <row r="4" spans="1:7" ht="30" x14ac:dyDescent="0.25">
      <c r="A4" s="29" t="s">
        <v>55</v>
      </c>
      <c r="B4" s="21" t="s">
        <v>79</v>
      </c>
      <c r="C4" s="21" t="s">
        <v>80</v>
      </c>
      <c r="D4" s="21" t="s">
        <v>108</v>
      </c>
    </row>
    <row r="5" spans="1:7" x14ac:dyDescent="0.25">
      <c r="A5" s="25" t="s">
        <v>82</v>
      </c>
      <c r="B5" s="24">
        <v>21</v>
      </c>
      <c r="C5" s="24">
        <v>17</v>
      </c>
      <c r="D5" s="24">
        <v>0</v>
      </c>
    </row>
    <row r="6" spans="1:7" x14ac:dyDescent="0.25">
      <c r="A6" s="26" t="s">
        <v>83</v>
      </c>
      <c r="B6" s="19">
        <v>10</v>
      </c>
      <c r="C6" s="19">
        <v>11</v>
      </c>
      <c r="D6" s="19">
        <v>0</v>
      </c>
    </row>
    <row r="7" spans="1:7" x14ac:dyDescent="0.25">
      <c r="A7" s="26" t="s">
        <v>84</v>
      </c>
      <c r="B7" s="19">
        <v>13</v>
      </c>
      <c r="C7" s="19">
        <v>26</v>
      </c>
      <c r="D7" s="19">
        <v>1</v>
      </c>
    </row>
    <row r="8" spans="1:7" x14ac:dyDescent="0.25">
      <c r="A8" s="26" t="s">
        <v>85</v>
      </c>
      <c r="B8" s="19">
        <v>8</v>
      </c>
      <c r="C8" s="19">
        <v>23</v>
      </c>
      <c r="D8" s="19">
        <v>4</v>
      </c>
    </row>
    <row r="9" spans="1:7" x14ac:dyDescent="0.25">
      <c r="A9" s="26" t="s">
        <v>86</v>
      </c>
      <c r="B9" s="19">
        <v>2</v>
      </c>
      <c r="C9" s="19">
        <v>20</v>
      </c>
      <c r="D9" s="19">
        <v>4</v>
      </c>
    </row>
    <row r="10" spans="1:7" x14ac:dyDescent="0.25">
      <c r="A10" s="26" t="s">
        <v>87</v>
      </c>
      <c r="B10" s="19">
        <v>0</v>
      </c>
      <c r="C10" s="19">
        <v>17</v>
      </c>
      <c r="D10" s="19">
        <v>0</v>
      </c>
    </row>
    <row r="11" spans="1:7" x14ac:dyDescent="0.25">
      <c r="A11" s="26" t="s">
        <v>88</v>
      </c>
      <c r="B11" s="19">
        <v>0</v>
      </c>
      <c r="C11" s="19">
        <v>1</v>
      </c>
      <c r="D11" s="19">
        <v>0</v>
      </c>
    </row>
    <row r="12" spans="1:7" x14ac:dyDescent="0.25">
      <c r="A12" s="27" t="s">
        <v>21</v>
      </c>
      <c r="B12" s="28">
        <v>54</v>
      </c>
      <c r="C12" s="28">
        <v>115</v>
      </c>
      <c r="D12" s="28">
        <v>9</v>
      </c>
    </row>
  </sheetData>
  <mergeCells count="1">
    <mergeCell ref="B3:D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25F37-56FF-46C9-979D-62D8DCF49FA5}">
  <sheetPr codeName="Sheet3"/>
  <dimension ref="A1:D32"/>
  <sheetViews>
    <sheetView workbookViewId="0">
      <selection activeCell="F12" sqref="F12"/>
    </sheetView>
  </sheetViews>
  <sheetFormatPr defaultRowHeight="15" x14ac:dyDescent="0.25"/>
  <cols>
    <col min="1" max="1" width="20.85546875" style="10" customWidth="1"/>
    <col min="2" max="4" width="25.7109375" style="37" customWidth="1"/>
  </cols>
  <sheetData>
    <row r="1" spans="1:4" x14ac:dyDescent="0.25">
      <c r="A1" s="16" t="s">
        <v>73</v>
      </c>
    </row>
    <row r="3" spans="1:4" x14ac:dyDescent="0.25">
      <c r="B3" s="89" t="s">
        <v>56</v>
      </c>
      <c r="C3" s="90"/>
      <c r="D3" s="91"/>
    </row>
    <row r="4" spans="1:4" ht="30" x14ac:dyDescent="0.25">
      <c r="A4" s="33" t="s">
        <v>101</v>
      </c>
      <c r="B4" s="21" t="s">
        <v>79</v>
      </c>
      <c r="C4" s="21" t="s">
        <v>80</v>
      </c>
      <c r="D4" s="21" t="s">
        <v>108</v>
      </c>
    </row>
    <row r="5" spans="1:4" x14ac:dyDescent="0.25">
      <c r="A5" s="23" t="s">
        <v>102</v>
      </c>
      <c r="B5" s="34">
        <v>0</v>
      </c>
      <c r="C5" s="34">
        <v>2</v>
      </c>
      <c r="D5" s="34">
        <v>0</v>
      </c>
    </row>
    <row r="6" spans="1:4" x14ac:dyDescent="0.25">
      <c r="A6" s="23" t="s">
        <v>103</v>
      </c>
      <c r="B6" s="34">
        <v>22</v>
      </c>
      <c r="C6" s="34">
        <v>49</v>
      </c>
      <c r="D6" s="34">
        <v>1</v>
      </c>
    </row>
    <row r="7" spans="1:4" x14ac:dyDescent="0.25">
      <c r="A7" s="23" t="s">
        <v>104</v>
      </c>
      <c r="B7" s="34">
        <v>3</v>
      </c>
      <c r="C7" s="34">
        <v>4</v>
      </c>
      <c r="D7" s="34">
        <v>0</v>
      </c>
    </row>
    <row r="8" spans="1:4" x14ac:dyDescent="0.25">
      <c r="A8" s="59" t="s">
        <v>105</v>
      </c>
      <c r="B8" s="34">
        <v>16</v>
      </c>
      <c r="C8" s="34">
        <v>28</v>
      </c>
      <c r="D8" s="34">
        <v>2</v>
      </c>
    </row>
    <row r="9" spans="1:4" x14ac:dyDescent="0.25">
      <c r="A9" s="1" t="s">
        <v>106</v>
      </c>
      <c r="B9" s="34">
        <v>13</v>
      </c>
      <c r="C9" s="34">
        <v>32</v>
      </c>
      <c r="D9" s="34">
        <v>6</v>
      </c>
    </row>
    <row r="10" spans="1:4" x14ac:dyDescent="0.25">
      <c r="A10" s="35" t="s">
        <v>21</v>
      </c>
      <c r="B10" s="36">
        <v>54</v>
      </c>
      <c r="C10" s="36">
        <v>115</v>
      </c>
      <c r="D10" s="36">
        <v>9</v>
      </c>
    </row>
    <row r="11" spans="1:4" x14ac:dyDescent="0.25">
      <c r="C11" s="73"/>
    </row>
    <row r="13" spans="1:4" x14ac:dyDescent="0.25">
      <c r="B13" s="89" t="s">
        <v>57</v>
      </c>
      <c r="C13" s="90"/>
      <c r="D13" s="91"/>
    </row>
    <row r="14" spans="1:4" ht="30" x14ac:dyDescent="0.25">
      <c r="A14" s="33" t="s">
        <v>51</v>
      </c>
      <c r="B14" s="21" t="s">
        <v>79</v>
      </c>
      <c r="C14" s="21" t="s">
        <v>80</v>
      </c>
      <c r="D14" s="21" t="s">
        <v>108</v>
      </c>
    </row>
    <row r="15" spans="1:4" x14ac:dyDescent="0.25">
      <c r="A15" s="23" t="s">
        <v>102</v>
      </c>
      <c r="B15" s="34">
        <v>0</v>
      </c>
      <c r="C15" s="34">
        <v>0</v>
      </c>
      <c r="D15" s="34">
        <v>0</v>
      </c>
    </row>
    <row r="16" spans="1:4" x14ac:dyDescent="0.25">
      <c r="A16" s="23" t="s">
        <v>103</v>
      </c>
      <c r="B16" s="34">
        <v>7</v>
      </c>
      <c r="C16" s="34">
        <v>6</v>
      </c>
      <c r="D16" s="34">
        <v>1</v>
      </c>
    </row>
    <row r="17" spans="1:4" x14ac:dyDescent="0.25">
      <c r="A17" s="23" t="s">
        <v>104</v>
      </c>
      <c r="B17" s="34">
        <v>2</v>
      </c>
      <c r="C17" s="34">
        <v>0</v>
      </c>
      <c r="D17" s="34">
        <v>0</v>
      </c>
    </row>
    <row r="18" spans="1:4" x14ac:dyDescent="0.25">
      <c r="A18" s="59" t="s">
        <v>105</v>
      </c>
      <c r="B18" s="34">
        <v>7</v>
      </c>
      <c r="C18" s="34">
        <v>6</v>
      </c>
      <c r="D18" s="34">
        <v>2</v>
      </c>
    </row>
    <row r="19" spans="1:4" x14ac:dyDescent="0.25">
      <c r="A19" s="1" t="s">
        <v>106</v>
      </c>
      <c r="B19" s="34">
        <v>3</v>
      </c>
      <c r="C19" s="34">
        <v>4</v>
      </c>
      <c r="D19" s="34">
        <v>6</v>
      </c>
    </row>
    <row r="20" spans="1:4" x14ac:dyDescent="0.25">
      <c r="A20" s="35" t="s">
        <v>21</v>
      </c>
      <c r="B20" s="36">
        <v>19</v>
      </c>
      <c r="C20" s="36">
        <v>16</v>
      </c>
      <c r="D20" s="36">
        <v>9</v>
      </c>
    </row>
    <row r="21" spans="1:4" x14ac:dyDescent="0.25">
      <c r="B21" s="38"/>
      <c r="C21" s="73"/>
      <c r="D21" s="38"/>
    </row>
    <row r="22" spans="1:4" x14ac:dyDescent="0.25">
      <c r="B22" s="39"/>
      <c r="C22" s="39"/>
      <c r="D22" s="39"/>
    </row>
    <row r="23" spans="1:4" x14ac:dyDescent="0.25">
      <c r="B23" s="38"/>
      <c r="C23" s="38"/>
      <c r="D23" s="38"/>
    </row>
    <row r="24" spans="1:4" x14ac:dyDescent="0.25">
      <c r="B24" s="38"/>
      <c r="C24" s="38"/>
      <c r="D24" s="38"/>
    </row>
    <row r="25" spans="1:4" x14ac:dyDescent="0.25">
      <c r="B25" s="38"/>
      <c r="C25" s="38"/>
      <c r="D25" s="38"/>
    </row>
    <row r="26" spans="1:4" x14ac:dyDescent="0.25">
      <c r="B26" s="38"/>
      <c r="C26" s="38"/>
      <c r="D26" s="38"/>
    </row>
    <row r="27" spans="1:4" x14ac:dyDescent="0.25">
      <c r="B27" s="38"/>
      <c r="C27" s="38"/>
      <c r="D27" s="38"/>
    </row>
    <row r="28" spans="1:4" x14ac:dyDescent="0.25">
      <c r="B28" s="38"/>
      <c r="C28" s="38"/>
      <c r="D28" s="38"/>
    </row>
    <row r="29" spans="1:4" x14ac:dyDescent="0.25">
      <c r="B29" s="38"/>
      <c r="C29" s="38"/>
      <c r="D29" s="38"/>
    </row>
    <row r="30" spans="1:4" x14ac:dyDescent="0.25">
      <c r="B30" s="38"/>
      <c r="C30" s="38"/>
      <c r="D30" s="38"/>
    </row>
    <row r="31" spans="1:4" x14ac:dyDescent="0.25">
      <c r="B31" s="38"/>
      <c r="C31" s="38"/>
      <c r="D31" s="38"/>
    </row>
    <row r="32" spans="1:4" x14ac:dyDescent="0.25">
      <c r="B32" s="39"/>
      <c r="C32" s="39"/>
      <c r="D32" s="39"/>
    </row>
  </sheetData>
  <mergeCells count="2">
    <mergeCell ref="B3:D3"/>
    <mergeCell ref="B13:D1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62D98-6541-476B-A6D8-C681C59E3CD1}">
  <sheetPr codeName="Sheet4"/>
  <dimension ref="A1:E16"/>
  <sheetViews>
    <sheetView workbookViewId="0">
      <selection activeCell="E11" sqref="E11"/>
    </sheetView>
  </sheetViews>
  <sheetFormatPr defaultRowHeight="15" x14ac:dyDescent="0.25"/>
  <cols>
    <col min="1" max="1" width="28.42578125" style="10" customWidth="1"/>
    <col min="2" max="4" width="25.7109375" style="10" customWidth="1"/>
    <col min="5" max="5" width="21.28515625" customWidth="1"/>
  </cols>
  <sheetData>
    <row r="1" spans="1:5" x14ac:dyDescent="0.25">
      <c r="A1" s="16" t="s">
        <v>74</v>
      </c>
    </row>
    <row r="2" spans="1:5" ht="15.75" x14ac:dyDescent="0.25">
      <c r="A2" s="15"/>
      <c r="B2" s="31"/>
      <c r="C2" s="32"/>
      <c r="D2" s="32"/>
      <c r="E2" s="5"/>
    </row>
    <row r="3" spans="1:5" x14ac:dyDescent="0.25">
      <c r="B3" s="89" t="s">
        <v>56</v>
      </c>
      <c r="C3" s="90"/>
      <c r="D3" s="91"/>
    </row>
    <row r="4" spans="1:5" ht="30" x14ac:dyDescent="0.25">
      <c r="A4" s="33" t="s">
        <v>52</v>
      </c>
      <c r="B4" s="21" t="s">
        <v>79</v>
      </c>
      <c r="C4" s="21" t="s">
        <v>80</v>
      </c>
      <c r="D4" s="21" t="s">
        <v>108</v>
      </c>
    </row>
    <row r="5" spans="1:5" x14ac:dyDescent="0.25">
      <c r="A5" s="23" t="s">
        <v>1</v>
      </c>
      <c r="B5" s="34">
        <v>54</v>
      </c>
      <c r="C5" s="34">
        <v>115</v>
      </c>
      <c r="D5" s="34">
        <v>9</v>
      </c>
    </row>
    <row r="6" spans="1:5" x14ac:dyDescent="0.25">
      <c r="A6" s="23" t="s">
        <v>2</v>
      </c>
      <c r="B6" s="34">
        <v>0</v>
      </c>
      <c r="C6" s="34">
        <v>0</v>
      </c>
      <c r="D6" s="34">
        <v>0</v>
      </c>
    </row>
    <row r="7" spans="1:5" x14ac:dyDescent="0.25">
      <c r="A7" s="23" t="s">
        <v>58</v>
      </c>
      <c r="B7" s="34">
        <v>0</v>
      </c>
      <c r="C7" s="34">
        <v>0</v>
      </c>
      <c r="D7" s="34">
        <v>0</v>
      </c>
    </row>
    <row r="8" spans="1:5" x14ac:dyDescent="0.25">
      <c r="A8" s="35" t="s">
        <v>21</v>
      </c>
      <c r="B8" s="36">
        <v>54</v>
      </c>
      <c r="C8" s="36">
        <v>115</v>
      </c>
      <c r="D8" s="36">
        <v>9</v>
      </c>
    </row>
    <row r="9" spans="1:5" x14ac:dyDescent="0.25">
      <c r="B9" s="37"/>
      <c r="C9" s="37"/>
      <c r="D9" s="37"/>
    </row>
    <row r="10" spans="1:5" x14ac:dyDescent="0.25">
      <c r="B10" s="37"/>
      <c r="C10" s="37"/>
      <c r="D10" s="37"/>
    </row>
    <row r="11" spans="1:5" x14ac:dyDescent="0.25">
      <c r="B11" s="89" t="s">
        <v>57</v>
      </c>
      <c r="C11" s="90"/>
      <c r="D11" s="91"/>
    </row>
    <row r="12" spans="1:5" ht="30" x14ac:dyDescent="0.25">
      <c r="A12" s="33" t="s">
        <v>52</v>
      </c>
      <c r="B12" s="21" t="s">
        <v>79</v>
      </c>
      <c r="C12" s="21" t="s">
        <v>80</v>
      </c>
      <c r="D12" s="21" t="s">
        <v>108</v>
      </c>
    </row>
    <row r="13" spans="1:5" x14ac:dyDescent="0.25">
      <c r="A13" s="23" t="s">
        <v>1</v>
      </c>
      <c r="B13" s="34">
        <v>19</v>
      </c>
      <c r="C13" s="34">
        <v>16</v>
      </c>
      <c r="D13" s="34">
        <v>9</v>
      </c>
    </row>
    <row r="14" spans="1:5" x14ac:dyDescent="0.25">
      <c r="A14" s="23" t="s">
        <v>2</v>
      </c>
      <c r="B14" s="34">
        <v>0</v>
      </c>
      <c r="C14" s="34">
        <v>0</v>
      </c>
      <c r="D14" s="34">
        <v>0</v>
      </c>
    </row>
    <row r="15" spans="1:5" x14ac:dyDescent="0.25">
      <c r="A15" s="23" t="s">
        <v>58</v>
      </c>
      <c r="B15" s="34">
        <v>0</v>
      </c>
      <c r="C15" s="34">
        <v>0</v>
      </c>
      <c r="D15" s="34">
        <v>0</v>
      </c>
    </row>
    <row r="16" spans="1:5" x14ac:dyDescent="0.25">
      <c r="A16" s="35" t="s">
        <v>21</v>
      </c>
      <c r="B16" s="36">
        <v>19</v>
      </c>
      <c r="C16" s="36">
        <v>16</v>
      </c>
      <c r="D16" s="36">
        <v>9</v>
      </c>
    </row>
  </sheetData>
  <mergeCells count="2">
    <mergeCell ref="B11:D11"/>
    <mergeCell ref="B3:D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4CCE3-6B19-469F-921F-88E906767C03}">
  <dimension ref="A1:H43"/>
  <sheetViews>
    <sheetView workbookViewId="0">
      <selection activeCell="G24" sqref="G24"/>
    </sheetView>
  </sheetViews>
  <sheetFormatPr defaultRowHeight="15" x14ac:dyDescent="0.25"/>
  <cols>
    <col min="1" max="1" width="33.7109375" style="10" customWidth="1"/>
    <col min="2" max="2" width="12.140625" style="22" bestFit="1" customWidth="1"/>
    <col min="3" max="3" width="9.140625" style="10"/>
    <col min="4" max="4" width="35.140625" style="10" customWidth="1"/>
    <col min="5" max="5" width="12.140625" style="22" customWidth="1"/>
    <col min="7" max="7" width="35.140625" style="10" customWidth="1"/>
    <col min="8" max="8" width="12.140625" style="22" customWidth="1"/>
  </cols>
  <sheetData>
    <row r="1" spans="1:8" x14ac:dyDescent="0.25">
      <c r="A1" s="16" t="s">
        <v>75</v>
      </c>
    </row>
    <row r="3" spans="1:8" ht="30" x14ac:dyDescent="0.25">
      <c r="A3" s="21" t="s">
        <v>79</v>
      </c>
      <c r="B3" s="36" t="s">
        <v>107</v>
      </c>
      <c r="D3" s="21" t="s">
        <v>80</v>
      </c>
      <c r="E3" s="36" t="s">
        <v>107</v>
      </c>
      <c r="G3" s="21" t="s">
        <v>108</v>
      </c>
      <c r="H3" s="36" t="s">
        <v>107</v>
      </c>
    </row>
    <row r="4" spans="1:8" x14ac:dyDescent="0.25">
      <c r="A4" s="56" t="s">
        <v>23</v>
      </c>
      <c r="B4" s="53">
        <v>1</v>
      </c>
      <c r="D4" s="50" t="s">
        <v>23</v>
      </c>
      <c r="E4" s="53">
        <v>1</v>
      </c>
      <c r="G4" s="50" t="s">
        <v>22</v>
      </c>
      <c r="H4" s="53">
        <v>1</v>
      </c>
    </row>
    <row r="5" spans="1:8" x14ac:dyDescent="0.25">
      <c r="A5" s="57" t="s">
        <v>24</v>
      </c>
      <c r="B5" s="54">
        <v>2</v>
      </c>
      <c r="D5" s="51" t="s">
        <v>24</v>
      </c>
      <c r="E5" s="54">
        <v>2</v>
      </c>
      <c r="G5" s="51" t="s">
        <v>6</v>
      </c>
      <c r="H5" s="54">
        <v>1</v>
      </c>
    </row>
    <row r="6" spans="1:8" x14ac:dyDescent="0.25">
      <c r="A6" s="57" t="s">
        <v>7</v>
      </c>
      <c r="B6" s="54">
        <v>6</v>
      </c>
      <c r="D6" s="51" t="s">
        <v>7</v>
      </c>
      <c r="E6" s="54">
        <v>5</v>
      </c>
      <c r="G6" s="51" t="s">
        <v>7</v>
      </c>
      <c r="H6" s="54">
        <v>1</v>
      </c>
    </row>
    <row r="7" spans="1:8" x14ac:dyDescent="0.25">
      <c r="A7" s="57" t="s">
        <v>13</v>
      </c>
      <c r="B7" s="54">
        <v>2</v>
      </c>
      <c r="D7" s="51" t="s">
        <v>13</v>
      </c>
      <c r="E7" s="54">
        <v>1</v>
      </c>
      <c r="G7" s="51" t="s">
        <v>25</v>
      </c>
      <c r="H7" s="54">
        <v>1</v>
      </c>
    </row>
    <row r="8" spans="1:8" x14ac:dyDescent="0.25">
      <c r="A8" s="57" t="s">
        <v>25</v>
      </c>
      <c r="B8" s="54">
        <v>2</v>
      </c>
      <c r="D8" s="51" t="s">
        <v>25</v>
      </c>
      <c r="E8" s="54">
        <v>1</v>
      </c>
      <c r="G8" s="51" t="s">
        <v>16</v>
      </c>
      <c r="H8" s="54">
        <v>1</v>
      </c>
    </row>
    <row r="9" spans="1:8" x14ac:dyDescent="0.25">
      <c r="A9" s="57" t="s">
        <v>20</v>
      </c>
      <c r="B9" s="54">
        <v>2</v>
      </c>
      <c r="D9" s="51" t="s">
        <v>12</v>
      </c>
      <c r="E9" s="54">
        <v>2</v>
      </c>
      <c r="G9" s="51" t="s">
        <v>8</v>
      </c>
      <c r="H9" s="54">
        <v>1</v>
      </c>
    </row>
    <row r="10" spans="1:8" x14ac:dyDescent="0.25">
      <c r="A10" s="57" t="s">
        <v>11</v>
      </c>
      <c r="B10" s="54">
        <v>1</v>
      </c>
      <c r="D10" s="51" t="s">
        <v>94</v>
      </c>
      <c r="E10" s="54">
        <v>2</v>
      </c>
      <c r="G10" s="51" t="s">
        <v>17</v>
      </c>
      <c r="H10" s="54">
        <v>1</v>
      </c>
    </row>
    <row r="11" spans="1:8" x14ac:dyDescent="0.25">
      <c r="A11" s="57" t="s">
        <v>4</v>
      </c>
      <c r="B11" s="54">
        <v>1</v>
      </c>
      <c r="D11" s="51" t="s">
        <v>89</v>
      </c>
      <c r="E11" s="54">
        <v>1</v>
      </c>
      <c r="G11" s="51" t="s">
        <v>5</v>
      </c>
      <c r="H11" s="54">
        <v>1</v>
      </c>
    </row>
    <row r="12" spans="1:8" x14ac:dyDescent="0.25">
      <c r="A12" s="57" t="s">
        <v>26</v>
      </c>
      <c r="B12" s="54">
        <v>1</v>
      </c>
      <c r="D12" s="51" t="s">
        <v>29</v>
      </c>
      <c r="E12" s="54">
        <v>1</v>
      </c>
      <c r="G12" s="51" t="s">
        <v>18</v>
      </c>
      <c r="H12" s="54">
        <v>1</v>
      </c>
    </row>
    <row r="13" spans="1:8" x14ac:dyDescent="0.25">
      <c r="A13" s="57" t="s">
        <v>89</v>
      </c>
      <c r="B13" s="54">
        <v>1</v>
      </c>
      <c r="D13" s="51" t="s">
        <v>31</v>
      </c>
      <c r="E13" s="54">
        <v>1</v>
      </c>
      <c r="G13" s="51" t="s">
        <v>19</v>
      </c>
      <c r="H13" s="54">
        <v>3</v>
      </c>
    </row>
    <row r="14" spans="1:8" x14ac:dyDescent="0.25">
      <c r="A14" s="57" t="s">
        <v>27</v>
      </c>
      <c r="B14" s="54">
        <v>2</v>
      </c>
      <c r="D14" s="51" t="s">
        <v>32</v>
      </c>
      <c r="E14" s="54">
        <v>2</v>
      </c>
      <c r="G14" s="51" t="s">
        <v>43</v>
      </c>
      <c r="H14" s="54">
        <v>2</v>
      </c>
    </row>
    <row r="15" spans="1:8" x14ac:dyDescent="0.25">
      <c r="A15" s="57" t="s">
        <v>28</v>
      </c>
      <c r="B15" s="54">
        <v>1</v>
      </c>
      <c r="D15" s="51" t="s">
        <v>33</v>
      </c>
      <c r="E15" s="54">
        <v>1</v>
      </c>
      <c r="G15" s="51" t="s">
        <v>44</v>
      </c>
      <c r="H15" s="54">
        <v>1</v>
      </c>
    </row>
    <row r="16" spans="1:8" x14ac:dyDescent="0.25">
      <c r="A16" s="57" t="s">
        <v>29</v>
      </c>
      <c r="B16" s="54">
        <v>1</v>
      </c>
      <c r="D16" s="51" t="s">
        <v>16</v>
      </c>
      <c r="E16" s="54">
        <v>1</v>
      </c>
      <c r="G16" s="51" t="s">
        <v>45</v>
      </c>
      <c r="H16" s="54">
        <v>1</v>
      </c>
    </row>
    <row r="17" spans="1:8" x14ac:dyDescent="0.25">
      <c r="A17" s="57" t="s">
        <v>90</v>
      </c>
      <c r="B17" s="54">
        <v>1</v>
      </c>
      <c r="D17" s="51" t="s">
        <v>34</v>
      </c>
      <c r="E17" s="54">
        <v>1</v>
      </c>
      <c r="G17" s="51" t="s">
        <v>49</v>
      </c>
      <c r="H17" s="54">
        <v>1</v>
      </c>
    </row>
    <row r="18" spans="1:8" x14ac:dyDescent="0.25">
      <c r="A18" s="57" t="s">
        <v>30</v>
      </c>
      <c r="B18" s="54">
        <v>1</v>
      </c>
      <c r="D18" s="51" t="s">
        <v>95</v>
      </c>
      <c r="E18" s="54">
        <v>3</v>
      </c>
      <c r="G18" s="52" t="s">
        <v>9</v>
      </c>
      <c r="H18" s="55">
        <v>1</v>
      </c>
    </row>
    <row r="19" spans="1:8" x14ac:dyDescent="0.25">
      <c r="A19" s="57" t="s">
        <v>32</v>
      </c>
      <c r="B19" s="54">
        <v>3</v>
      </c>
      <c r="D19" s="51" t="s">
        <v>91</v>
      </c>
      <c r="E19" s="54">
        <v>1</v>
      </c>
      <c r="G19" s="49" t="s">
        <v>21</v>
      </c>
      <c r="H19" s="30">
        <v>18</v>
      </c>
    </row>
    <row r="20" spans="1:8" x14ac:dyDescent="0.25">
      <c r="A20" s="57" t="s">
        <v>16</v>
      </c>
      <c r="B20" s="54">
        <v>1</v>
      </c>
      <c r="D20" s="51" t="s">
        <v>15</v>
      </c>
      <c r="E20" s="54">
        <v>1</v>
      </c>
    </row>
    <row r="21" spans="1:8" x14ac:dyDescent="0.25">
      <c r="A21" s="57" t="s">
        <v>8</v>
      </c>
      <c r="B21" s="54">
        <v>2</v>
      </c>
      <c r="D21" s="51" t="s">
        <v>48</v>
      </c>
      <c r="E21" s="54">
        <v>3</v>
      </c>
    </row>
    <row r="22" spans="1:8" x14ac:dyDescent="0.25">
      <c r="A22" s="57" t="s">
        <v>35</v>
      </c>
      <c r="B22" s="54">
        <v>2</v>
      </c>
      <c r="D22" s="51" t="s">
        <v>39</v>
      </c>
      <c r="E22" s="54">
        <v>2</v>
      </c>
    </row>
    <row r="23" spans="1:8" x14ac:dyDescent="0.25">
      <c r="A23" s="57" t="s">
        <v>36</v>
      </c>
      <c r="B23" s="54">
        <v>2</v>
      </c>
      <c r="D23" s="51" t="s">
        <v>40</v>
      </c>
      <c r="E23" s="54">
        <v>1</v>
      </c>
    </row>
    <row r="24" spans="1:8" x14ac:dyDescent="0.25">
      <c r="A24" s="57" t="s">
        <v>17</v>
      </c>
      <c r="B24" s="54">
        <v>2</v>
      </c>
      <c r="D24" s="51" t="s">
        <v>41</v>
      </c>
      <c r="E24" s="54">
        <v>1</v>
      </c>
    </row>
    <row r="25" spans="1:8" x14ac:dyDescent="0.25">
      <c r="A25" s="57" t="s">
        <v>91</v>
      </c>
      <c r="B25" s="54">
        <v>1</v>
      </c>
      <c r="D25" s="51" t="s">
        <v>42</v>
      </c>
      <c r="E25" s="54">
        <v>1</v>
      </c>
    </row>
    <row r="26" spans="1:8" x14ac:dyDescent="0.25">
      <c r="A26" s="57" t="s">
        <v>37</v>
      </c>
      <c r="B26" s="54">
        <v>1</v>
      </c>
      <c r="D26" s="51" t="s">
        <v>14</v>
      </c>
      <c r="E26" s="54">
        <v>1</v>
      </c>
    </row>
    <row r="27" spans="1:8" x14ac:dyDescent="0.25">
      <c r="A27" s="57" t="s">
        <v>5</v>
      </c>
      <c r="B27" s="54">
        <v>1</v>
      </c>
      <c r="D27" s="51" t="s">
        <v>50</v>
      </c>
      <c r="E27" s="54">
        <v>1</v>
      </c>
    </row>
    <row r="28" spans="1:8" x14ac:dyDescent="0.25">
      <c r="A28" s="57" t="s">
        <v>15</v>
      </c>
      <c r="B28" s="54">
        <v>1</v>
      </c>
      <c r="D28" s="51" t="s">
        <v>96</v>
      </c>
      <c r="E28" s="54">
        <v>1</v>
      </c>
    </row>
    <row r="29" spans="1:8" x14ac:dyDescent="0.25">
      <c r="A29" s="57" t="s">
        <v>38</v>
      </c>
      <c r="B29" s="54">
        <v>1</v>
      </c>
      <c r="D29" s="51" t="s">
        <v>43</v>
      </c>
      <c r="E29" s="54">
        <v>1</v>
      </c>
    </row>
    <row r="30" spans="1:8" x14ac:dyDescent="0.25">
      <c r="A30" s="57" t="s">
        <v>48</v>
      </c>
      <c r="B30" s="54">
        <v>1</v>
      </c>
      <c r="D30" s="51" t="s">
        <v>46</v>
      </c>
      <c r="E30" s="54">
        <v>2</v>
      </c>
    </row>
    <row r="31" spans="1:8" x14ac:dyDescent="0.25">
      <c r="A31" s="57" t="s">
        <v>92</v>
      </c>
      <c r="B31" s="54">
        <v>2</v>
      </c>
      <c r="D31" s="51" t="s">
        <v>47</v>
      </c>
      <c r="E31" s="54">
        <v>1</v>
      </c>
    </row>
    <row r="32" spans="1:8" x14ac:dyDescent="0.25">
      <c r="A32" s="57" t="s">
        <v>93</v>
      </c>
      <c r="B32" s="54">
        <v>1</v>
      </c>
      <c r="D32" s="52" t="s">
        <v>9</v>
      </c>
      <c r="E32" s="55">
        <v>7</v>
      </c>
    </row>
    <row r="33" spans="1:5" x14ac:dyDescent="0.25">
      <c r="A33" s="57" t="s">
        <v>10</v>
      </c>
      <c r="B33" s="54">
        <v>1</v>
      </c>
      <c r="D33" s="48" t="s">
        <v>21</v>
      </c>
      <c r="E33" s="30">
        <v>49</v>
      </c>
    </row>
    <row r="34" spans="1:5" x14ac:dyDescent="0.25">
      <c r="A34" s="57" t="s">
        <v>42</v>
      </c>
      <c r="B34" s="54">
        <v>1</v>
      </c>
    </row>
    <row r="35" spans="1:5" x14ac:dyDescent="0.25">
      <c r="A35" s="57" t="s">
        <v>14</v>
      </c>
      <c r="B35" s="54">
        <v>1</v>
      </c>
    </row>
    <row r="36" spans="1:5" x14ac:dyDescent="0.25">
      <c r="A36" s="57" t="s">
        <v>50</v>
      </c>
      <c r="B36" s="54">
        <v>3</v>
      </c>
    </row>
    <row r="37" spans="1:5" x14ac:dyDescent="0.25">
      <c r="A37" s="57" t="s">
        <v>43</v>
      </c>
      <c r="B37" s="54">
        <v>2</v>
      </c>
    </row>
    <row r="38" spans="1:5" x14ac:dyDescent="0.25">
      <c r="A38" s="57" t="s">
        <v>44</v>
      </c>
      <c r="B38" s="54">
        <v>1</v>
      </c>
    </row>
    <row r="39" spans="1:5" x14ac:dyDescent="0.25">
      <c r="A39" s="57" t="s">
        <v>45</v>
      </c>
      <c r="B39" s="54">
        <v>1</v>
      </c>
    </row>
    <row r="40" spans="1:5" x14ac:dyDescent="0.25">
      <c r="A40" s="57" t="s">
        <v>46</v>
      </c>
      <c r="B40" s="54">
        <v>2</v>
      </c>
    </row>
    <row r="41" spans="1:5" x14ac:dyDescent="0.25">
      <c r="A41" s="57" t="s">
        <v>47</v>
      </c>
      <c r="B41" s="54">
        <v>2</v>
      </c>
    </row>
    <row r="42" spans="1:5" x14ac:dyDescent="0.25">
      <c r="A42" s="58" t="s">
        <v>9</v>
      </c>
      <c r="B42" s="55">
        <v>7</v>
      </c>
    </row>
    <row r="43" spans="1:5" x14ac:dyDescent="0.25">
      <c r="A43" s="48" t="s">
        <v>21</v>
      </c>
      <c r="B43" s="30">
        <v>67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DD4FC-AEBD-4EA8-8940-8957ED86F780}">
  <dimension ref="A1:D16"/>
  <sheetViews>
    <sheetView workbookViewId="0">
      <selection activeCell="H13" sqref="H13"/>
    </sheetView>
  </sheetViews>
  <sheetFormatPr defaultRowHeight="15" x14ac:dyDescent="0.25"/>
  <cols>
    <col min="1" max="1" width="26.5703125" style="10" customWidth="1"/>
    <col min="2" max="4" width="25.7109375" style="22" customWidth="1"/>
  </cols>
  <sheetData>
    <row r="1" spans="1:4" x14ac:dyDescent="0.25">
      <c r="A1" s="16" t="s">
        <v>76</v>
      </c>
    </row>
    <row r="3" spans="1:4" x14ac:dyDescent="0.25">
      <c r="B3" s="92" t="s">
        <v>57</v>
      </c>
      <c r="C3" s="93"/>
      <c r="D3" s="94"/>
    </row>
    <row r="4" spans="1:4" ht="30" x14ac:dyDescent="0.25">
      <c r="A4" s="33" t="s">
        <v>99</v>
      </c>
      <c r="B4" s="21" t="s">
        <v>79</v>
      </c>
      <c r="C4" s="21" t="s">
        <v>80</v>
      </c>
      <c r="D4" s="21" t="s">
        <v>108</v>
      </c>
    </row>
    <row r="5" spans="1:4" x14ac:dyDescent="0.25">
      <c r="A5" s="23" t="s">
        <v>100</v>
      </c>
      <c r="B5" s="13">
        <v>0</v>
      </c>
      <c r="C5" s="13">
        <v>0</v>
      </c>
      <c r="D5" s="13">
        <v>0</v>
      </c>
    </row>
    <row r="6" spans="1:4" x14ac:dyDescent="0.25">
      <c r="A6" s="23">
        <v>2</v>
      </c>
      <c r="B6" s="13">
        <v>5</v>
      </c>
      <c r="C6" s="13">
        <v>7</v>
      </c>
      <c r="D6" s="13">
        <v>5</v>
      </c>
    </row>
    <row r="7" spans="1:4" x14ac:dyDescent="0.25">
      <c r="A7" s="23">
        <v>3</v>
      </c>
      <c r="B7" s="13">
        <v>5</v>
      </c>
      <c r="C7" s="13">
        <v>4</v>
      </c>
      <c r="D7" s="13">
        <v>3</v>
      </c>
    </row>
    <row r="8" spans="1:4" x14ac:dyDescent="0.25">
      <c r="A8" s="23">
        <v>4</v>
      </c>
      <c r="B8" s="13">
        <v>5</v>
      </c>
      <c r="C8" s="13">
        <v>1</v>
      </c>
      <c r="D8" s="13">
        <v>1</v>
      </c>
    </row>
    <row r="9" spans="1:4" x14ac:dyDescent="0.25">
      <c r="A9" s="23">
        <v>5</v>
      </c>
      <c r="B9" s="13">
        <v>2</v>
      </c>
      <c r="C9" s="13">
        <v>3</v>
      </c>
      <c r="D9" s="13">
        <v>0</v>
      </c>
    </row>
    <row r="10" spans="1:4" x14ac:dyDescent="0.25">
      <c r="A10" s="23">
        <v>6</v>
      </c>
      <c r="B10" s="13">
        <v>2</v>
      </c>
      <c r="C10" s="13">
        <v>1</v>
      </c>
      <c r="D10" s="13">
        <v>0</v>
      </c>
    </row>
    <row r="11" spans="1:4" x14ac:dyDescent="0.25">
      <c r="A11" s="35" t="s">
        <v>21</v>
      </c>
      <c r="B11" s="30">
        <v>19</v>
      </c>
      <c r="C11" s="30">
        <v>16</v>
      </c>
      <c r="D11" s="30">
        <v>9</v>
      </c>
    </row>
    <row r="13" spans="1:4" x14ac:dyDescent="0.25">
      <c r="A13" s="77"/>
    </row>
    <row r="14" spans="1:4" x14ac:dyDescent="0.25">
      <c r="B14" s="75"/>
      <c r="C14" s="75"/>
      <c r="D14" s="75"/>
    </row>
    <row r="15" spans="1:4" x14ac:dyDescent="0.25">
      <c r="A15" s="76"/>
      <c r="B15" s="75"/>
      <c r="C15" s="75"/>
      <c r="D15" s="75"/>
    </row>
    <row r="16" spans="1:4" x14ac:dyDescent="0.25">
      <c r="A16" s="76"/>
      <c r="B16" s="75"/>
      <c r="C16" s="75"/>
      <c r="D16" s="75"/>
    </row>
  </sheetData>
  <mergeCells count="1">
    <mergeCell ref="B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Main Query List</vt:lpstr>
      <vt:lpstr>Score Distribution</vt:lpstr>
      <vt:lpstr>Sector Breakdown</vt:lpstr>
      <vt:lpstr>Research Category</vt:lpstr>
      <vt:lpstr>Funded by Postcode Region</vt:lpstr>
      <vt:lpstr>Project Partners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2026-08-13T14:20:43Z</dcterms:created>
  <dcterms:modified xsi:type="dcterms:W3CDTF">2026-09-22T06:50:09Z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4c27a6e-c833-42bb-83c2-622284533524_Enabled">
    <vt:lpwstr>true</vt:lpwstr>
  </property>
  <property fmtid="{D5CDD505-2E9C-101B-9397-08002B2CF9AE}" pid="3" name="MSIP_Label_34c27a6e-c833-42bb-83c2-622284533524_SetDate">
    <vt:lpwstr>2026-08-13T14:20:46Z</vt:lpwstr>
  </property>
  <property fmtid="{D5CDD505-2E9C-101B-9397-08002B2CF9AE}" pid="4" name="MSIP_Label_34c27a6e-c833-42bb-83c2-622284533524_Method">
    <vt:lpwstr>Standard</vt:lpwstr>
  </property>
  <property fmtid="{D5CDD505-2E9C-101B-9397-08002B2CF9AE}" pid="5" name="MSIP_Label_34c27a6e-c833-42bb-83c2-622284533524_Name">
    <vt:lpwstr>Official - Public</vt:lpwstr>
  </property>
  <property fmtid="{D5CDD505-2E9C-101B-9397-08002B2CF9AE}" pid="6" name="MSIP_Label_34c27a6e-c833-42bb-83c2-622284533524_SiteId">
    <vt:lpwstr>8bb7e08e-daa4-4a8e-927e-fca38db04b7e</vt:lpwstr>
  </property>
  <property fmtid="{D5CDD505-2E9C-101B-9397-08002B2CF9AE}" pid="7" name="MSIP_Label_34c27a6e-c833-42bb-83c2-622284533524_ActionId">
    <vt:lpwstr>bcd37a82-6432-4b3a-8019-973440f8c3a6</vt:lpwstr>
  </property>
  <property fmtid="{D5CDD505-2E9C-101B-9397-08002B2CF9AE}" pid="8" name="MSIP_Label_34c27a6e-c833-42bb-83c2-622284533524_ContentBits">
    <vt:lpwstr>0</vt:lpwstr>
  </property>
  <property fmtid="{D5CDD505-2E9C-101B-9397-08002B2CF9AE}" pid="9" name="MSIP_Label_34c27a6e-c833-42bb-83c2-622284533524_Tag">
    <vt:lpwstr>10, 3, 0, 1</vt:lpwstr>
  </property>
</Properties>
</file>