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andrew_trotter_ukri_org/Documents/Documents/Cases/FOI2022_00017/"/>
    </mc:Choice>
  </mc:AlternateContent>
  <xr:revisionPtr revIDLastSave="823" documentId="8_{8627CDF3-3981-4994-BE63-A242086B664A}" xr6:coauthVersionLast="46" xr6:coauthVersionMax="46" xr10:uidLastSave="{B0C1CD05-2AF1-4292-A0E3-7798767042F9}"/>
  <bookViews>
    <workbookView xWindow="6525" yWindow="1650" windowWidth="19185" windowHeight="10785" xr2:uid="{7E36D88C-F434-432A-ACD6-B332142C53BC}"/>
  </bookViews>
  <sheets>
    <sheet name="2019-20" sheetId="5" r:id="rId1"/>
    <sheet name="2020-21" sheetId="6" r:id="rId2"/>
    <sheet name="2021-22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" i="6" l="1"/>
  <c r="F13" i="5"/>
  <c r="F43" i="7"/>
  <c r="E43" i="7"/>
  <c r="F22" i="7"/>
  <c r="F44" i="7" s="1"/>
  <c r="E22" i="7"/>
  <c r="F28" i="7"/>
  <c r="E28" i="7"/>
  <c r="F25" i="7"/>
  <c r="E25" i="7"/>
  <c r="E38" i="6"/>
  <c r="F30" i="6"/>
  <c r="E30" i="6"/>
  <c r="F40" i="6"/>
  <c r="E40" i="6"/>
  <c r="F12" i="5"/>
  <c r="E12" i="5"/>
  <c r="F9" i="5"/>
  <c r="E9" i="5"/>
  <c r="F5" i="5"/>
  <c r="E5" i="5"/>
  <c r="E13" i="5" s="1"/>
  <c r="E44" i="7" l="1"/>
  <c r="E41" i="6"/>
  <c r="F41" i="6"/>
</calcChain>
</file>

<file path=xl/sharedStrings.xml><?xml version="1.0" encoding="utf-8"?>
<sst xmlns="http://schemas.openxmlformats.org/spreadsheetml/2006/main" count="275" uniqueCount="88">
  <si>
    <t>Date</t>
  </si>
  <si>
    <t xml:space="preserve">Campaign </t>
  </si>
  <si>
    <t>Channel</t>
  </si>
  <si>
    <t>Number of Ads in Group</t>
  </si>
  <si>
    <t>Reach</t>
  </si>
  <si>
    <t>Total spend</t>
  </si>
  <si>
    <t>LinkedIn</t>
  </si>
  <si>
    <t>Facebook</t>
  </si>
  <si>
    <t>EEN support campaign 2019-2020</t>
  </si>
  <si>
    <t>Instagram</t>
  </si>
  <si>
    <t>Oct 2019-Jan 2020</t>
  </si>
  <si>
    <t xml:space="preserve">Coronavirus explained </t>
  </si>
  <si>
    <t>Nov 2020-Jan 2021</t>
  </si>
  <si>
    <t>KTP campaign 2020-21</t>
  </si>
  <si>
    <t>Twitter</t>
  </si>
  <si>
    <t>Quantum Jan</t>
  </si>
  <si>
    <t>Young Innovators 2021</t>
  </si>
  <si>
    <t>LInkedIn</t>
  </si>
  <si>
    <t>Women in Innovation 2021</t>
  </si>
  <si>
    <t>Innovate UK EDGE campaign 2021</t>
  </si>
  <si>
    <t>Quantum March</t>
  </si>
  <si>
    <t>Net Zero Week</t>
  </si>
  <si>
    <t>COP26</t>
  </si>
  <si>
    <t>UKRI Roles</t>
  </si>
  <si>
    <t>Feb-Mar 2020</t>
  </si>
  <si>
    <t>KTP pilot campaign</t>
  </si>
  <si>
    <t>Mar-Apr 2020</t>
  </si>
  <si>
    <t>LinkedIn Total</t>
  </si>
  <si>
    <t>Facebook Total</t>
  </si>
  <si>
    <t>Instagram Total</t>
  </si>
  <si>
    <t>Grand Total</t>
  </si>
  <si>
    <t>Jun 2020</t>
  </si>
  <si>
    <t>Oct 2020</t>
  </si>
  <si>
    <t>Dec 2020</t>
  </si>
  <si>
    <t>Jan 2021</t>
  </si>
  <si>
    <t>Feb 2021</t>
  </si>
  <si>
    <t>Mar 2021</t>
  </si>
  <si>
    <t>Apr 2021</t>
  </si>
  <si>
    <t>May 2021</t>
  </si>
  <si>
    <t>Jun 2021</t>
  </si>
  <si>
    <t>Aug 2021</t>
  </si>
  <si>
    <t>Portfolio, Policy or Programme Managers (UKRI)</t>
  </si>
  <si>
    <t>Researchers &amp; Research Assistants (MRC)</t>
  </si>
  <si>
    <t>Facility roles (RAL Space)</t>
  </si>
  <si>
    <t>Head of Business Development &amp; Partnership Management opportunity (MRC)</t>
  </si>
  <si>
    <t>Audit, Risk, Assurance and Performance Committee (UKRI)</t>
  </si>
  <si>
    <t>Commercial Contract manager (UKRI)</t>
  </si>
  <si>
    <t>Data Manager (UKRI)</t>
  </si>
  <si>
    <t>Deputy Exec chair (BBSRC)</t>
  </si>
  <si>
    <t>Programme Manager - Early careers Maternity cover (NC3Rs)</t>
  </si>
  <si>
    <t>Talent Attraction Manager (UKRI)</t>
  </si>
  <si>
    <t>Director of Policy, Ethics and Governance (MRC)</t>
  </si>
  <si>
    <t>FBP (IUK)</t>
  </si>
  <si>
    <t>Challenge Director (IUK)</t>
  </si>
  <si>
    <t>Mechanical Engineers (ISIS)</t>
  </si>
  <si>
    <t>Commercial roles (UKRI)</t>
  </si>
  <si>
    <t>Capital Project roles (STFC)</t>
  </si>
  <si>
    <t>Twitter Total</t>
  </si>
  <si>
    <t>Apr 2020</t>
  </si>
  <si>
    <t>May 2020</t>
  </si>
  <si>
    <t>Jul-Aug 2020</t>
  </si>
  <si>
    <t>Feb-Apr 2021</t>
  </si>
  <si>
    <t>WFP lead (UKRI)</t>
  </si>
  <si>
    <t>Technical architects (DDaT)</t>
  </si>
  <si>
    <t>Programme Manager (NC3Rs)</t>
  </si>
  <si>
    <t>CNC Machinist or generalist (STFC)</t>
  </si>
  <si>
    <t>SHE advisor (STFC)</t>
  </si>
  <si>
    <t>Director of International (UKRI)</t>
  </si>
  <si>
    <t>Commercial contract managers (UKRI)</t>
  </si>
  <si>
    <t>Head of careers (UKRI)</t>
  </si>
  <si>
    <t>Data Scientist for Hartree (STFC)</t>
  </si>
  <si>
    <t>Application Scientist (STFC)</t>
  </si>
  <si>
    <t>Laser Scientist (STFC)</t>
  </si>
  <si>
    <t>Experimental &amp; Detector scientist (STFC)</t>
  </si>
  <si>
    <t># Brand awareness (STFC)</t>
  </si>
  <si>
    <t>Deputy Dirctor Research (STFC)</t>
  </si>
  <si>
    <t>Aug-Sep 2021</t>
  </si>
  <si>
    <t>Jul 2021</t>
  </si>
  <si>
    <t>Oct 2021</t>
  </si>
  <si>
    <t>Nov 2021</t>
  </si>
  <si>
    <t>Dec 2021</t>
  </si>
  <si>
    <t>Jan 2022</t>
  </si>
  <si>
    <t>Feb 2022</t>
  </si>
  <si>
    <t>Senior Portfolio Manager (EPSRC)</t>
  </si>
  <si>
    <t>Software Developers (STFC)</t>
  </si>
  <si>
    <t>Graduates (STFC)</t>
  </si>
  <si>
    <t>EEN International campaign 2019</t>
  </si>
  <si>
    <t>Prepare to Innovate pilot campaign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</si>
</sst>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&quot;£&quot;#,##0.00"/>
    <numFmt numFmtId="165" formatCode="_-* #,##0_-;\-* #,##0_-;_-* &quot;-&quot;??_-;_-@_-"/>
    <numFmt numFmtId="166" formatCode="#,##0_ ;\-#,##0\ 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0"/>
      <color theme="1"/>
      <name val="Arial"/>
      <charset val="1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0" fillId="0" borderId="0" xfId="0" applyNumberFormat="1"/>
    <xf numFmtId="0" fontId="4" fillId="0" borderId="0" xfId="3"/>
    <xf numFmtId="0" fontId="5" fillId="0" borderId="0" xfId="0" applyFont="1"/>
    <xf numFmtId="0" fontId="4" fillId="0" borderId="0" xfId="3" applyAlignment="1">
      <alignment horizontal="right"/>
    </xf>
    <xf numFmtId="8" fontId="7" fillId="0" borderId="0" xfId="0" applyNumberFormat="1" applyFont="1" applyAlignment="1">
      <alignment horizontal="right" readingOrder="1"/>
    </xf>
    <xf numFmtId="8" fontId="6" fillId="0" borderId="0" xfId="0" applyNumberFormat="1" applyFont="1" applyAlignment="1">
      <alignment horizontal="right" readingOrder="1"/>
    </xf>
    <xf numFmtId="3" fontId="0" fillId="0" borderId="0" xfId="0" applyNumberFormat="1"/>
    <xf numFmtId="49" fontId="0" fillId="0" borderId="0" xfId="0" applyNumberFormat="1"/>
    <xf numFmtId="0" fontId="0" fillId="0" borderId="0" xfId="0" applyFill="1"/>
    <xf numFmtId="49" fontId="1" fillId="3" borderId="1" xfId="0" applyNumberFormat="1" applyFont="1" applyFill="1" applyBorder="1"/>
    <xf numFmtId="0" fontId="1" fillId="3" borderId="1" xfId="0" applyFont="1" applyFill="1" applyBorder="1"/>
    <xf numFmtId="49" fontId="8" fillId="0" borderId="1" xfId="0" applyNumberFormat="1" applyFont="1" applyBorder="1"/>
    <xf numFmtId="0" fontId="0" fillId="0" borderId="1" xfId="0" applyFont="1" applyBorder="1"/>
    <xf numFmtId="0" fontId="3" fillId="0" borderId="1" xfId="0" applyFont="1" applyBorder="1"/>
    <xf numFmtId="49" fontId="0" fillId="0" borderId="1" xfId="0" applyNumberFormat="1" applyFont="1" applyBorder="1"/>
    <xf numFmtId="0" fontId="0" fillId="0" borderId="1" xfId="0" applyFont="1" applyFill="1" applyBorder="1"/>
    <xf numFmtId="0" fontId="0" fillId="2" borderId="6" xfId="0" applyFont="1" applyFill="1" applyBorder="1"/>
    <xf numFmtId="49" fontId="0" fillId="0" borderId="4" xfId="0" applyNumberFormat="1" applyFont="1" applyFill="1" applyBorder="1"/>
    <xf numFmtId="0" fontId="0" fillId="0" borderId="8" xfId="0" applyFont="1" applyBorder="1"/>
    <xf numFmtId="0" fontId="0" fillId="0" borderId="9" xfId="0" applyFont="1" applyBorder="1"/>
    <xf numFmtId="0" fontId="0" fillId="0" borderId="6" xfId="0" applyFont="1" applyBorder="1"/>
    <xf numFmtId="0" fontId="0" fillId="0" borderId="7" xfId="0" applyFont="1" applyBorder="1"/>
    <xf numFmtId="49" fontId="0" fillId="0" borderId="2" xfId="0" applyNumberFormat="1" applyFont="1" applyBorder="1"/>
    <xf numFmtId="0" fontId="0" fillId="0" borderId="2" xfId="0" applyFont="1" applyBorder="1"/>
    <xf numFmtId="49" fontId="0" fillId="2" borderId="5" xfId="0" applyNumberFormat="1" applyFont="1" applyFill="1" applyBorder="1"/>
    <xf numFmtId="49" fontId="0" fillId="0" borderId="0" xfId="0" applyNumberFormat="1" applyFont="1"/>
    <xf numFmtId="0" fontId="0" fillId="0" borderId="0" xfId="0" applyFont="1"/>
    <xf numFmtId="49" fontId="0" fillId="0" borderId="4" xfId="0" applyNumberFormat="1" applyFont="1" applyBorder="1"/>
    <xf numFmtId="0" fontId="0" fillId="0" borderId="4" xfId="0" applyFont="1" applyBorder="1"/>
    <xf numFmtId="0" fontId="8" fillId="0" borderId="0" xfId="3" applyFont="1"/>
    <xf numFmtId="0" fontId="8" fillId="0" borderId="0" xfId="3" applyFont="1" applyAlignment="1">
      <alignment horizontal="right"/>
    </xf>
    <xf numFmtId="49" fontId="8" fillId="0" borderId="1" xfId="3" applyNumberFormat="1" applyFont="1" applyBorder="1" applyAlignment="1">
      <alignment horizontal="left"/>
    </xf>
    <xf numFmtId="0" fontId="0" fillId="0" borderId="1" xfId="0" applyFont="1" applyBorder="1" applyAlignment="1">
      <alignment readingOrder="1"/>
    </xf>
    <xf numFmtId="0" fontId="0" fillId="0" borderId="1" xfId="0" applyFont="1" applyBorder="1" applyAlignment="1">
      <alignment horizontal="right" readingOrder="1"/>
    </xf>
    <xf numFmtId="3" fontId="0" fillId="0" borderId="1" xfId="0" applyNumberFormat="1" applyFont="1" applyBorder="1" applyAlignment="1">
      <alignment horizontal="right" readingOrder="1"/>
    </xf>
    <xf numFmtId="164" fontId="0" fillId="0" borderId="1" xfId="0" applyNumberFormat="1" applyFont="1" applyFill="1" applyBorder="1" applyAlignment="1">
      <alignment horizontal="right" readingOrder="1"/>
    </xf>
    <xf numFmtId="0" fontId="8" fillId="0" borderId="1" xfId="0" applyFont="1" applyBorder="1" applyAlignment="1">
      <alignment horizontal="left"/>
    </xf>
    <xf numFmtId="0" fontId="8" fillId="0" borderId="1" xfId="0" applyFont="1" applyBorder="1"/>
    <xf numFmtId="0" fontId="8" fillId="0" borderId="1" xfId="3" applyFont="1" applyBorder="1" applyAlignment="1">
      <alignment horizontal="left"/>
    </xf>
    <xf numFmtId="0" fontId="3" fillId="0" borderId="1" xfId="0" applyFont="1" applyBorder="1" applyAlignment="1">
      <alignment horizontal="right" readingOrder="1"/>
    </xf>
    <xf numFmtId="3" fontId="3" fillId="0" borderId="1" xfId="0" applyNumberFormat="1" applyFont="1" applyBorder="1" applyAlignment="1">
      <alignment horizontal="right" readingOrder="1"/>
    </xf>
    <xf numFmtId="164" fontId="3" fillId="0" borderId="1" xfId="0" applyNumberFormat="1" applyFont="1" applyFill="1" applyBorder="1" applyAlignment="1">
      <alignment horizontal="right" readingOrder="1"/>
    </xf>
    <xf numFmtId="49" fontId="3" fillId="0" borderId="1" xfId="0" applyNumberFormat="1" applyFont="1" applyBorder="1" applyAlignment="1">
      <alignment horizontal="left"/>
    </xf>
    <xf numFmtId="0" fontId="8" fillId="0" borderId="1" xfId="3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 readingOrder="1"/>
    </xf>
    <xf numFmtId="164" fontId="3" fillId="0" borderId="1" xfId="0" applyNumberFormat="1" applyFont="1" applyBorder="1" applyAlignment="1">
      <alignment horizontal="right"/>
    </xf>
    <xf numFmtId="164" fontId="0" fillId="0" borderId="1" xfId="3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164" fontId="8" fillId="0" borderId="1" xfId="0" applyNumberFormat="1" applyFont="1" applyBorder="1" applyAlignment="1">
      <alignment horizontal="right"/>
    </xf>
    <xf numFmtId="0" fontId="0" fillId="0" borderId="1" xfId="3" applyFont="1" applyBorder="1"/>
    <xf numFmtId="0" fontId="0" fillId="0" borderId="1" xfId="3" applyFont="1" applyBorder="1" applyAlignment="1">
      <alignment horizontal="left"/>
    </xf>
    <xf numFmtId="0" fontId="0" fillId="0" borderId="1" xfId="3" applyFont="1" applyBorder="1" applyAlignment="1">
      <alignment horizontal="right"/>
    </xf>
    <xf numFmtId="3" fontId="0" fillId="0" borderId="1" xfId="3" applyNumberFormat="1" applyFont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3" fontId="1" fillId="3" borderId="1" xfId="1" applyNumberFormat="1" applyFont="1" applyFill="1" applyBorder="1" applyAlignment="1">
      <alignment horizontal="right"/>
    </xf>
    <xf numFmtId="164" fontId="1" fillId="3" borderId="1" xfId="0" applyNumberFormat="1" applyFont="1" applyFill="1" applyBorder="1" applyAlignment="1">
      <alignment horizontal="right"/>
    </xf>
    <xf numFmtId="0" fontId="0" fillId="0" borderId="1" xfId="0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3" fontId="1" fillId="2" borderId="2" xfId="0" applyNumberFormat="1" applyFont="1" applyFill="1" applyBorder="1" applyAlignment="1">
      <alignment horizontal="right"/>
    </xf>
    <xf numFmtId="164" fontId="1" fillId="2" borderId="2" xfId="0" applyNumberFormat="1" applyFont="1" applyFill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165" fontId="0" fillId="0" borderId="1" xfId="1" applyNumberFormat="1" applyFont="1" applyBorder="1" applyAlignment="1">
      <alignment horizontal="right"/>
    </xf>
    <xf numFmtId="164" fontId="0" fillId="0" borderId="1" xfId="0" applyNumberFormat="1" applyFont="1" applyFill="1" applyBorder="1" applyAlignment="1">
      <alignment horizontal="right"/>
    </xf>
    <xf numFmtId="0" fontId="0" fillId="0" borderId="0" xfId="0" applyFont="1" applyAlignment="1">
      <alignment horizontal="right"/>
    </xf>
    <xf numFmtId="3" fontId="0" fillId="0" borderId="0" xfId="0" applyNumberFormat="1" applyFont="1" applyAlignment="1">
      <alignment horizontal="right"/>
    </xf>
    <xf numFmtId="164" fontId="0" fillId="0" borderId="0" xfId="0" applyNumberFormat="1" applyFont="1" applyAlignment="1">
      <alignment horizontal="right"/>
    </xf>
    <xf numFmtId="3" fontId="8" fillId="0" borderId="1" xfId="3" applyNumberFormat="1" applyFont="1" applyBorder="1" applyAlignment="1">
      <alignment horizontal="right"/>
    </xf>
    <xf numFmtId="164" fontId="8" fillId="0" borderId="1" xfId="3" applyNumberFormat="1" applyFont="1" applyBorder="1" applyAlignment="1">
      <alignment horizontal="right"/>
    </xf>
    <xf numFmtId="165" fontId="0" fillId="0" borderId="3" xfId="1" applyNumberFormat="1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165" fontId="3" fillId="0" borderId="3" xfId="1" applyNumberFormat="1" applyFont="1" applyBorder="1" applyAlignment="1">
      <alignment horizontal="right"/>
    </xf>
    <xf numFmtId="49" fontId="0" fillId="0" borderId="1" xfId="0" applyNumberFormat="1" applyFont="1" applyFill="1" applyBorder="1"/>
    <xf numFmtId="166" fontId="3" fillId="0" borderId="1" xfId="2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right"/>
    </xf>
  </cellXfs>
  <cellStyles count="4">
    <cellStyle name="Comma" xfId="1" builtinId="3"/>
    <cellStyle name="Currency" xfId="2" builtinId="4"/>
    <cellStyle name="Normal" xfId="0" builtinId="0"/>
    <cellStyle name="Normal 2" xfId="3" xr:uid="{3920334C-7786-45B2-9E55-CA6B76488B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7BF24-10D8-4C91-983B-6700B46E0C1F}">
  <dimension ref="A1:K13"/>
  <sheetViews>
    <sheetView tabSelected="1" workbookViewId="0"/>
  </sheetViews>
  <sheetFormatPr defaultRowHeight="15" x14ac:dyDescent="0.25"/>
  <cols>
    <col min="1" max="1" width="16.5703125" style="8" bestFit="1" customWidth="1"/>
    <col min="2" max="2" width="30.42578125" bestFit="1" customWidth="1"/>
    <col min="3" max="3" width="9.7109375" bestFit="1" customWidth="1"/>
    <col min="4" max="4" width="22.85546875" bestFit="1" customWidth="1"/>
    <col min="5" max="5" width="9.140625" style="7" bestFit="1" customWidth="1"/>
    <col min="6" max="6" width="11.28515625" style="1" bestFit="1" customWidth="1"/>
  </cols>
  <sheetData>
    <row r="1" spans="1:11" x14ac:dyDescent="0.25">
      <c r="A1" s="10" t="s">
        <v>0</v>
      </c>
      <c r="B1" s="11" t="s">
        <v>1</v>
      </c>
      <c r="C1" s="11" t="s">
        <v>2</v>
      </c>
      <c r="D1" s="55" t="s">
        <v>3</v>
      </c>
      <c r="E1" s="56" t="s">
        <v>4</v>
      </c>
      <c r="F1" s="57" t="s">
        <v>5</v>
      </c>
      <c r="G1" s="3"/>
      <c r="H1" s="3"/>
      <c r="I1" s="3"/>
      <c r="J1" s="3"/>
      <c r="K1" s="3"/>
    </row>
    <row r="2" spans="1:11" x14ac:dyDescent="0.25">
      <c r="A2" s="12" t="s">
        <v>24</v>
      </c>
      <c r="B2" s="14" t="s">
        <v>25</v>
      </c>
      <c r="C2" s="14" t="s">
        <v>6</v>
      </c>
      <c r="D2" s="58">
        <v>4</v>
      </c>
      <c r="E2" s="59">
        <v>134057</v>
      </c>
      <c r="F2" s="60">
        <v>4040.84</v>
      </c>
      <c r="K2" s="3"/>
    </row>
    <row r="3" spans="1:11" x14ac:dyDescent="0.25">
      <c r="A3" s="15" t="s">
        <v>26</v>
      </c>
      <c r="B3" s="13" t="s">
        <v>8</v>
      </c>
      <c r="C3" s="13" t="s">
        <v>6</v>
      </c>
      <c r="D3" s="58">
        <v>2</v>
      </c>
      <c r="E3" s="59">
        <v>582004</v>
      </c>
      <c r="F3" s="60">
        <v>17835.650000000001</v>
      </c>
    </row>
    <row r="4" spans="1:11" x14ac:dyDescent="0.25">
      <c r="A4" s="28" t="s">
        <v>10</v>
      </c>
      <c r="B4" s="29" t="s">
        <v>86</v>
      </c>
      <c r="C4" s="29" t="s">
        <v>6</v>
      </c>
      <c r="D4" s="58">
        <v>2</v>
      </c>
      <c r="E4" s="59">
        <v>242769</v>
      </c>
      <c r="F4" s="60">
        <v>17846.689999999999</v>
      </c>
    </row>
    <row r="5" spans="1:11" x14ac:dyDescent="0.25">
      <c r="A5" s="25"/>
      <c r="B5" s="17"/>
      <c r="C5" s="17"/>
      <c r="D5" s="61" t="s">
        <v>27</v>
      </c>
      <c r="E5" s="62">
        <f>SUM(E2:E4)</f>
        <v>958830</v>
      </c>
      <c r="F5" s="63">
        <f>SUM(F2:F4)</f>
        <v>39723.18</v>
      </c>
    </row>
    <row r="6" spans="1:11" x14ac:dyDescent="0.25">
      <c r="A6" s="23" t="s">
        <v>24</v>
      </c>
      <c r="B6" s="24" t="s">
        <v>25</v>
      </c>
      <c r="C6" s="24" t="s">
        <v>7</v>
      </c>
      <c r="D6" s="58">
        <v>4</v>
      </c>
      <c r="E6" s="59">
        <v>147757</v>
      </c>
      <c r="F6" s="60">
        <v>1205.74</v>
      </c>
    </row>
    <row r="7" spans="1:11" x14ac:dyDescent="0.25">
      <c r="A7" s="15" t="s">
        <v>26</v>
      </c>
      <c r="B7" s="13" t="s">
        <v>8</v>
      </c>
      <c r="C7" s="13" t="s">
        <v>7</v>
      </c>
      <c r="D7" s="58">
        <v>3</v>
      </c>
      <c r="E7" s="59">
        <v>2050916</v>
      </c>
      <c r="F7" s="60">
        <v>7097.17</v>
      </c>
    </row>
    <row r="8" spans="1:11" x14ac:dyDescent="0.25">
      <c r="A8" s="28" t="s">
        <v>10</v>
      </c>
      <c r="B8" s="29" t="s">
        <v>86</v>
      </c>
      <c r="C8" s="29" t="s">
        <v>7</v>
      </c>
      <c r="D8" s="58">
        <v>2</v>
      </c>
      <c r="E8" s="59">
        <v>2076100</v>
      </c>
      <c r="F8" s="60">
        <v>14327.69</v>
      </c>
    </row>
    <row r="9" spans="1:11" x14ac:dyDescent="0.25">
      <c r="A9" s="25"/>
      <c r="B9" s="17"/>
      <c r="C9" s="17"/>
      <c r="D9" s="61" t="s">
        <v>28</v>
      </c>
      <c r="E9" s="62">
        <f>SUM(E6:E8)</f>
        <v>4274773</v>
      </c>
      <c r="F9" s="63">
        <f>SUM(F6:F8)</f>
        <v>22630.6</v>
      </c>
    </row>
    <row r="10" spans="1:11" x14ac:dyDescent="0.25">
      <c r="A10" s="23" t="s">
        <v>26</v>
      </c>
      <c r="B10" s="24" t="s">
        <v>8</v>
      </c>
      <c r="C10" s="24" t="s">
        <v>9</v>
      </c>
      <c r="D10" s="58">
        <v>3</v>
      </c>
      <c r="E10" s="59">
        <v>983752</v>
      </c>
      <c r="F10" s="60">
        <v>9779.42</v>
      </c>
    </row>
    <row r="11" spans="1:11" x14ac:dyDescent="0.25">
      <c r="A11" s="15" t="s">
        <v>10</v>
      </c>
      <c r="B11" s="13" t="s">
        <v>86</v>
      </c>
      <c r="C11" s="13" t="s">
        <v>9</v>
      </c>
      <c r="D11" s="58">
        <v>2</v>
      </c>
      <c r="E11" s="59">
        <v>188796</v>
      </c>
      <c r="F11" s="60">
        <v>2321.69</v>
      </c>
    </row>
    <row r="12" spans="1:11" x14ac:dyDescent="0.25">
      <c r="A12" s="25"/>
      <c r="B12" s="17"/>
      <c r="C12" s="17"/>
      <c r="D12" s="64" t="s">
        <v>29</v>
      </c>
      <c r="E12" s="65">
        <f>SUM(E10:E11)</f>
        <v>1172548</v>
      </c>
      <c r="F12" s="66">
        <f>SUM(F10:F11)</f>
        <v>12101.11</v>
      </c>
    </row>
    <row r="13" spans="1:11" x14ac:dyDescent="0.25">
      <c r="A13" s="26"/>
      <c r="B13" s="27"/>
      <c r="C13" s="27"/>
      <c r="D13" s="55" t="s">
        <v>30</v>
      </c>
      <c r="E13" s="67">
        <f>SUM(E5+E9+E12)</f>
        <v>6406151</v>
      </c>
      <c r="F13" s="57">
        <f>SUM(F5+F9+F12)</f>
        <v>74454.89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46DC-8788-4963-9DF9-D0D3B0DD42CE}">
  <dimension ref="A1:J41"/>
  <sheetViews>
    <sheetView workbookViewId="0"/>
  </sheetViews>
  <sheetFormatPr defaultRowHeight="15" x14ac:dyDescent="0.25"/>
  <cols>
    <col min="1" max="1" width="17.28515625" style="26" bestFit="1" customWidth="1"/>
    <col min="2" max="2" width="72.28515625" style="27" bestFit="1" customWidth="1"/>
    <col min="3" max="3" width="9.42578125" style="27" bestFit="1" customWidth="1"/>
    <col min="4" max="4" width="22.85546875" style="70" bestFit="1" customWidth="1"/>
    <col min="5" max="5" width="10.5703125" style="71" bestFit="1" customWidth="1"/>
    <col min="6" max="6" width="11.28515625" style="72" bestFit="1" customWidth="1"/>
  </cols>
  <sheetData>
    <row r="1" spans="1:10" x14ac:dyDescent="0.25">
      <c r="A1" s="10" t="s">
        <v>0</v>
      </c>
      <c r="B1" s="11" t="s">
        <v>1</v>
      </c>
      <c r="C1" s="11" t="s">
        <v>2</v>
      </c>
      <c r="D1" s="55" t="s">
        <v>3</v>
      </c>
      <c r="E1" s="56" t="s">
        <v>4</v>
      </c>
      <c r="F1" s="57" t="s">
        <v>5</v>
      </c>
      <c r="G1" s="3"/>
      <c r="H1" s="3"/>
      <c r="I1" s="3"/>
      <c r="J1" s="3"/>
    </row>
    <row r="2" spans="1:10" x14ac:dyDescent="0.25">
      <c r="A2" s="12" t="s">
        <v>31</v>
      </c>
      <c r="B2" s="13" t="s">
        <v>87</v>
      </c>
      <c r="C2" s="14" t="s">
        <v>6</v>
      </c>
      <c r="D2" s="58">
        <v>2</v>
      </c>
      <c r="E2" s="59">
        <v>201022</v>
      </c>
      <c r="F2" s="60">
        <v>8438.4</v>
      </c>
      <c r="J2" s="3"/>
    </row>
    <row r="3" spans="1:10" x14ac:dyDescent="0.25">
      <c r="A3" s="15" t="s">
        <v>12</v>
      </c>
      <c r="B3" s="13" t="s">
        <v>13</v>
      </c>
      <c r="C3" s="13" t="s">
        <v>6</v>
      </c>
      <c r="D3" s="58">
        <v>6</v>
      </c>
      <c r="E3" s="59">
        <v>191816</v>
      </c>
      <c r="F3" s="60">
        <v>6568.56</v>
      </c>
    </row>
    <row r="4" spans="1:10" x14ac:dyDescent="0.25">
      <c r="A4" s="15" t="s">
        <v>32</v>
      </c>
      <c r="B4" s="9" t="s">
        <v>41</v>
      </c>
      <c r="C4" s="13" t="s">
        <v>6</v>
      </c>
      <c r="D4" s="58">
        <v>3</v>
      </c>
      <c r="E4" s="68">
        <v>6855</v>
      </c>
      <c r="F4" s="46">
        <v>351.47</v>
      </c>
    </row>
    <row r="5" spans="1:10" x14ac:dyDescent="0.25">
      <c r="A5" s="15" t="s">
        <v>32</v>
      </c>
      <c r="B5" s="13" t="s">
        <v>41</v>
      </c>
      <c r="C5" s="13" t="s">
        <v>6</v>
      </c>
      <c r="D5" s="58">
        <v>3</v>
      </c>
      <c r="E5" s="68">
        <v>1059</v>
      </c>
      <c r="F5" s="46">
        <v>62.87</v>
      </c>
    </row>
    <row r="6" spans="1:10" x14ac:dyDescent="0.25">
      <c r="A6" s="15" t="s">
        <v>33</v>
      </c>
      <c r="B6" s="9" t="s">
        <v>42</v>
      </c>
      <c r="C6" s="13" t="s">
        <v>6</v>
      </c>
      <c r="D6" s="58">
        <v>3</v>
      </c>
      <c r="E6" s="68">
        <v>30955</v>
      </c>
      <c r="F6" s="46">
        <v>300</v>
      </c>
    </row>
    <row r="7" spans="1:10" x14ac:dyDescent="0.25">
      <c r="A7" s="15" t="s">
        <v>34</v>
      </c>
      <c r="B7" s="13" t="s">
        <v>23</v>
      </c>
      <c r="C7" s="13" t="s">
        <v>6</v>
      </c>
      <c r="D7" s="58">
        <v>3</v>
      </c>
      <c r="E7" s="68">
        <v>51732</v>
      </c>
      <c r="F7" s="46">
        <v>540</v>
      </c>
    </row>
    <row r="8" spans="1:10" x14ac:dyDescent="0.25">
      <c r="A8" s="15" t="s">
        <v>34</v>
      </c>
      <c r="B8" s="13" t="s">
        <v>43</v>
      </c>
      <c r="C8" s="13" t="s">
        <v>6</v>
      </c>
      <c r="D8" s="58">
        <v>3</v>
      </c>
      <c r="E8" s="68">
        <v>7239</v>
      </c>
      <c r="F8" s="46">
        <v>500</v>
      </c>
    </row>
    <row r="9" spans="1:10" x14ac:dyDescent="0.25">
      <c r="A9" s="15" t="s">
        <v>35</v>
      </c>
      <c r="B9" s="16" t="s">
        <v>44</v>
      </c>
      <c r="C9" s="13" t="s">
        <v>6</v>
      </c>
      <c r="D9" s="58">
        <v>1</v>
      </c>
      <c r="E9" s="68">
        <v>4690</v>
      </c>
      <c r="F9" s="46">
        <v>300</v>
      </c>
    </row>
    <row r="10" spans="1:10" x14ac:dyDescent="0.25">
      <c r="A10" s="15" t="s">
        <v>35</v>
      </c>
      <c r="B10" s="13" t="s">
        <v>45</v>
      </c>
      <c r="C10" s="13" t="s">
        <v>6</v>
      </c>
      <c r="D10" s="58">
        <v>1</v>
      </c>
      <c r="E10" s="68">
        <v>2760</v>
      </c>
      <c r="F10" s="46">
        <v>150</v>
      </c>
    </row>
    <row r="11" spans="1:10" x14ac:dyDescent="0.25">
      <c r="A11" s="15" t="s">
        <v>36</v>
      </c>
      <c r="B11" s="13" t="s">
        <v>46</v>
      </c>
      <c r="C11" s="13" t="s">
        <v>6</v>
      </c>
      <c r="D11" s="58">
        <v>3</v>
      </c>
      <c r="E11" s="68">
        <v>9129</v>
      </c>
      <c r="F11" s="46">
        <v>434.18</v>
      </c>
    </row>
    <row r="12" spans="1:10" x14ac:dyDescent="0.25">
      <c r="A12" s="15" t="s">
        <v>36</v>
      </c>
      <c r="B12" s="13" t="s">
        <v>47</v>
      </c>
      <c r="C12" s="13" t="s">
        <v>6</v>
      </c>
      <c r="D12" s="58">
        <v>1</v>
      </c>
      <c r="E12" s="68">
        <v>9860</v>
      </c>
      <c r="F12" s="46">
        <v>450</v>
      </c>
    </row>
    <row r="13" spans="1:10" x14ac:dyDescent="0.25">
      <c r="A13" s="15" t="s">
        <v>37</v>
      </c>
      <c r="B13" s="13" t="s">
        <v>48</v>
      </c>
      <c r="C13" s="13" t="s">
        <v>6</v>
      </c>
      <c r="D13" s="58">
        <v>3</v>
      </c>
      <c r="E13" s="68">
        <v>10128</v>
      </c>
      <c r="F13" s="46">
        <v>450</v>
      </c>
    </row>
    <row r="14" spans="1:10" x14ac:dyDescent="0.25">
      <c r="A14" s="15" t="s">
        <v>37</v>
      </c>
      <c r="B14" s="13" t="s">
        <v>49</v>
      </c>
      <c r="C14" s="13" t="s">
        <v>6</v>
      </c>
      <c r="D14" s="58">
        <v>2</v>
      </c>
      <c r="E14" s="68">
        <v>33624</v>
      </c>
      <c r="F14" s="46">
        <v>299.98</v>
      </c>
    </row>
    <row r="15" spans="1:10" x14ac:dyDescent="0.25">
      <c r="A15" s="15" t="s">
        <v>38</v>
      </c>
      <c r="B15" s="13" t="s">
        <v>50</v>
      </c>
      <c r="C15" s="13" t="s">
        <v>6</v>
      </c>
      <c r="D15" s="58">
        <v>3</v>
      </c>
      <c r="E15" s="68">
        <v>32253</v>
      </c>
      <c r="F15" s="46">
        <v>500</v>
      </c>
    </row>
    <row r="16" spans="1:10" x14ac:dyDescent="0.25">
      <c r="A16" s="15" t="s">
        <v>39</v>
      </c>
      <c r="B16" s="13" t="s">
        <v>51</v>
      </c>
      <c r="C16" s="13" t="s">
        <v>6</v>
      </c>
      <c r="D16" s="58">
        <v>1</v>
      </c>
      <c r="E16" s="68">
        <v>22741</v>
      </c>
      <c r="F16" s="46">
        <v>469.5</v>
      </c>
    </row>
    <row r="17" spans="1:6" x14ac:dyDescent="0.25">
      <c r="A17" s="15" t="s">
        <v>39</v>
      </c>
      <c r="B17" s="13" t="s">
        <v>52</v>
      </c>
      <c r="C17" s="13" t="s">
        <v>6</v>
      </c>
      <c r="D17" s="58">
        <v>1</v>
      </c>
      <c r="E17" s="68">
        <v>21962</v>
      </c>
      <c r="F17" s="46">
        <v>500</v>
      </c>
    </row>
    <row r="18" spans="1:6" x14ac:dyDescent="0.25">
      <c r="A18" s="15" t="s">
        <v>39</v>
      </c>
      <c r="B18" s="13" t="s">
        <v>53</v>
      </c>
      <c r="C18" s="13" t="s">
        <v>6</v>
      </c>
      <c r="D18" s="58">
        <v>1</v>
      </c>
      <c r="E18" s="68">
        <v>3257</v>
      </c>
      <c r="F18" s="46">
        <v>50.46</v>
      </c>
    </row>
    <row r="19" spans="1:6" x14ac:dyDescent="0.25">
      <c r="A19" s="15" t="s">
        <v>39</v>
      </c>
      <c r="B19" s="13" t="s">
        <v>53</v>
      </c>
      <c r="C19" s="13" t="s">
        <v>6</v>
      </c>
      <c r="D19" s="58">
        <v>1</v>
      </c>
      <c r="E19" s="68">
        <v>5355</v>
      </c>
      <c r="F19" s="46">
        <v>125.75</v>
      </c>
    </row>
    <row r="20" spans="1:6" x14ac:dyDescent="0.25">
      <c r="A20" s="15" t="s">
        <v>39</v>
      </c>
      <c r="B20" s="13" t="s">
        <v>54</v>
      </c>
      <c r="C20" s="13" t="s">
        <v>6</v>
      </c>
      <c r="D20" s="58">
        <v>1</v>
      </c>
      <c r="E20" s="68">
        <v>22252</v>
      </c>
      <c r="F20" s="46">
        <v>425.5</v>
      </c>
    </row>
    <row r="21" spans="1:6" x14ac:dyDescent="0.25">
      <c r="A21" s="15" t="s">
        <v>39</v>
      </c>
      <c r="B21" s="13" t="s">
        <v>84</v>
      </c>
      <c r="C21" s="13" t="s">
        <v>6</v>
      </c>
      <c r="D21" s="58">
        <v>1</v>
      </c>
      <c r="E21" s="68">
        <v>31753</v>
      </c>
      <c r="F21" s="46">
        <v>473.46</v>
      </c>
    </row>
    <row r="22" spans="1:6" x14ac:dyDescent="0.25">
      <c r="A22" s="15" t="s">
        <v>39</v>
      </c>
      <c r="B22" s="13" t="s">
        <v>71</v>
      </c>
      <c r="C22" s="13" t="s">
        <v>6</v>
      </c>
      <c r="D22" s="58">
        <v>1</v>
      </c>
      <c r="E22" s="68">
        <v>21878</v>
      </c>
      <c r="F22" s="46">
        <v>472.35</v>
      </c>
    </row>
    <row r="23" spans="1:6" x14ac:dyDescent="0.25">
      <c r="A23" s="15" t="s">
        <v>39</v>
      </c>
      <c r="B23" s="13" t="s">
        <v>72</v>
      </c>
      <c r="C23" s="13" t="s">
        <v>6</v>
      </c>
      <c r="D23" s="58">
        <v>1</v>
      </c>
      <c r="E23" s="68">
        <v>34411</v>
      </c>
      <c r="F23" s="46">
        <v>472.81</v>
      </c>
    </row>
    <row r="24" spans="1:6" x14ac:dyDescent="0.25">
      <c r="A24" s="15" t="s">
        <v>39</v>
      </c>
      <c r="B24" s="13" t="s">
        <v>73</v>
      </c>
      <c r="C24" s="13" t="s">
        <v>6</v>
      </c>
      <c r="D24" s="58">
        <v>1</v>
      </c>
      <c r="E24" s="68">
        <v>33367</v>
      </c>
      <c r="F24" s="46">
        <v>473.01</v>
      </c>
    </row>
    <row r="25" spans="1:6" x14ac:dyDescent="0.25">
      <c r="A25" s="15" t="s">
        <v>39</v>
      </c>
      <c r="B25" s="13" t="s">
        <v>74</v>
      </c>
      <c r="C25" s="13" t="s">
        <v>6</v>
      </c>
      <c r="D25" s="58">
        <v>1</v>
      </c>
      <c r="E25" s="68">
        <v>116822</v>
      </c>
      <c r="F25" s="46">
        <v>417.04</v>
      </c>
    </row>
    <row r="26" spans="1:6" x14ac:dyDescent="0.25">
      <c r="A26" s="15" t="s">
        <v>39</v>
      </c>
      <c r="B26" s="13" t="s">
        <v>75</v>
      </c>
      <c r="C26" s="13" t="s">
        <v>6</v>
      </c>
      <c r="D26" s="58">
        <v>1</v>
      </c>
      <c r="E26" s="68">
        <v>15709</v>
      </c>
      <c r="F26" s="46">
        <v>404.12</v>
      </c>
    </row>
    <row r="27" spans="1:6" x14ac:dyDescent="0.25">
      <c r="A27" s="15" t="s">
        <v>40</v>
      </c>
      <c r="B27" s="13" t="s">
        <v>55</v>
      </c>
      <c r="C27" s="13" t="s">
        <v>6</v>
      </c>
      <c r="D27" s="58">
        <v>4</v>
      </c>
      <c r="E27" s="68">
        <v>9612</v>
      </c>
      <c r="F27" s="46">
        <v>352.65</v>
      </c>
    </row>
    <row r="28" spans="1:6" x14ac:dyDescent="0.25">
      <c r="A28" s="15">
        <v>2021</v>
      </c>
      <c r="B28" s="13" t="s">
        <v>83</v>
      </c>
      <c r="C28" s="13" t="s">
        <v>6</v>
      </c>
      <c r="D28" s="58">
        <v>3</v>
      </c>
      <c r="E28" s="68">
        <v>18682</v>
      </c>
      <c r="F28" s="46">
        <v>860.63</v>
      </c>
    </row>
    <row r="29" spans="1:6" x14ac:dyDescent="0.25">
      <c r="A29" s="15">
        <v>2021</v>
      </c>
      <c r="B29" s="13" t="s">
        <v>56</v>
      </c>
      <c r="C29" s="13" t="s">
        <v>6</v>
      </c>
      <c r="D29" s="58">
        <v>3</v>
      </c>
      <c r="E29" s="68">
        <v>10576</v>
      </c>
      <c r="F29" s="46">
        <v>553.01</v>
      </c>
    </row>
    <row r="30" spans="1:6" x14ac:dyDescent="0.25">
      <c r="A30" s="25"/>
      <c r="B30" s="17"/>
      <c r="C30" s="17"/>
      <c r="D30" s="61" t="s">
        <v>27</v>
      </c>
      <c r="E30" s="62">
        <f>SUM(E2:E29)</f>
        <v>961499</v>
      </c>
      <c r="F30" s="63">
        <f>SUM(F2:F29)</f>
        <v>25395.749999999996</v>
      </c>
    </row>
    <row r="31" spans="1:6" x14ac:dyDescent="0.25">
      <c r="A31" s="18" t="s">
        <v>26</v>
      </c>
      <c r="B31" s="19" t="s">
        <v>11</v>
      </c>
      <c r="C31" s="20" t="s">
        <v>7</v>
      </c>
      <c r="D31" s="76">
        <v>7</v>
      </c>
      <c r="E31" s="75">
        <v>1732696</v>
      </c>
      <c r="F31" s="60">
        <v>5932.88</v>
      </c>
    </row>
    <row r="32" spans="1:6" x14ac:dyDescent="0.25">
      <c r="A32" s="18" t="s">
        <v>58</v>
      </c>
      <c r="B32" s="19" t="s">
        <v>11</v>
      </c>
      <c r="C32" s="21" t="s">
        <v>7</v>
      </c>
      <c r="D32" s="76">
        <v>4</v>
      </c>
      <c r="E32" s="75">
        <v>1363245</v>
      </c>
      <c r="F32" s="60">
        <v>4103.2700000000004</v>
      </c>
    </row>
    <row r="33" spans="1:6" x14ac:dyDescent="0.25">
      <c r="A33" s="18" t="s">
        <v>58</v>
      </c>
      <c r="B33" s="19" t="s">
        <v>11</v>
      </c>
      <c r="C33" s="22" t="s">
        <v>7</v>
      </c>
      <c r="D33" s="76">
        <v>9</v>
      </c>
      <c r="E33" s="75">
        <v>1283908</v>
      </c>
      <c r="F33" s="69">
        <v>3346.94</v>
      </c>
    </row>
    <row r="34" spans="1:6" x14ac:dyDescent="0.25">
      <c r="A34" s="18" t="s">
        <v>58</v>
      </c>
      <c r="B34" s="19" t="s">
        <v>11</v>
      </c>
      <c r="C34" s="22" t="s">
        <v>7</v>
      </c>
      <c r="D34" s="76">
        <v>9</v>
      </c>
      <c r="E34" s="75">
        <v>1224405</v>
      </c>
      <c r="F34" s="69">
        <v>3494.09</v>
      </c>
    </row>
    <row r="35" spans="1:6" x14ac:dyDescent="0.25">
      <c r="A35" s="18" t="s">
        <v>58</v>
      </c>
      <c r="B35" s="19" t="s">
        <v>11</v>
      </c>
      <c r="C35" s="22" t="s">
        <v>7</v>
      </c>
      <c r="D35" s="76">
        <v>9</v>
      </c>
      <c r="E35" s="75">
        <v>1558252</v>
      </c>
      <c r="F35" s="69">
        <v>4347.3999999999996</v>
      </c>
    </row>
    <row r="36" spans="1:6" x14ac:dyDescent="0.25">
      <c r="A36" s="18" t="s">
        <v>59</v>
      </c>
      <c r="B36" s="19" t="s">
        <v>11</v>
      </c>
      <c r="C36" s="22" t="s">
        <v>7</v>
      </c>
      <c r="D36" s="76">
        <v>9</v>
      </c>
      <c r="E36" s="77">
        <v>857556</v>
      </c>
      <c r="F36" s="69">
        <v>2548.96</v>
      </c>
    </row>
    <row r="37" spans="1:6" x14ac:dyDescent="0.25">
      <c r="A37" s="78" t="s">
        <v>60</v>
      </c>
      <c r="B37" s="13" t="s">
        <v>11</v>
      </c>
      <c r="C37" s="13" t="s">
        <v>7</v>
      </c>
      <c r="D37" s="58">
        <v>8</v>
      </c>
      <c r="E37" s="79">
        <v>1495398</v>
      </c>
      <c r="F37" s="60">
        <v>23999.71</v>
      </c>
    </row>
    <row r="38" spans="1:6" x14ac:dyDescent="0.25">
      <c r="A38" s="25"/>
      <c r="B38" s="17"/>
      <c r="C38" s="17"/>
      <c r="D38" s="61" t="s">
        <v>28</v>
      </c>
      <c r="E38" s="62">
        <f>SUM(E31:E37)</f>
        <v>9515460</v>
      </c>
      <c r="F38" s="63">
        <f>SUM(F31:F37)</f>
        <v>47773.25</v>
      </c>
    </row>
    <row r="39" spans="1:6" x14ac:dyDescent="0.25">
      <c r="A39" s="23" t="s">
        <v>12</v>
      </c>
      <c r="B39" s="13" t="s">
        <v>13</v>
      </c>
      <c r="C39" s="24" t="s">
        <v>14</v>
      </c>
      <c r="D39" s="58">
        <v>3</v>
      </c>
      <c r="E39" s="59">
        <v>459123</v>
      </c>
      <c r="F39" s="60">
        <v>1287.47</v>
      </c>
    </row>
    <row r="40" spans="1:6" x14ac:dyDescent="0.25">
      <c r="A40" s="25"/>
      <c r="B40" s="17"/>
      <c r="C40" s="17"/>
      <c r="D40" s="80" t="s">
        <v>57</v>
      </c>
      <c r="E40" s="62">
        <f>SUM(E39:E39)</f>
        <v>459123</v>
      </c>
      <c r="F40" s="63">
        <f>SUM(F39:F39)</f>
        <v>1287.47</v>
      </c>
    </row>
    <row r="41" spans="1:6" x14ac:dyDescent="0.25">
      <c r="D41" s="55" t="s">
        <v>30</v>
      </c>
      <c r="E41" s="67">
        <f>SUM(E30+E38+E40)</f>
        <v>10936082</v>
      </c>
      <c r="F41" s="57">
        <f>SUM(F30+F38+F40)</f>
        <v>74456.47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48DC-0486-43FB-BCBC-F43FF4BA370D}">
  <dimension ref="A1:K44"/>
  <sheetViews>
    <sheetView workbookViewId="0"/>
  </sheetViews>
  <sheetFormatPr defaultRowHeight="15" x14ac:dyDescent="0.25"/>
  <cols>
    <col min="1" max="1" width="12.85546875" style="26" bestFit="1" customWidth="1"/>
    <col min="2" max="2" width="35" style="27" bestFit="1" customWidth="1"/>
    <col min="3" max="3" width="9.7109375" style="27" bestFit="1" customWidth="1"/>
    <col min="4" max="4" width="22.85546875" style="70" bestFit="1" customWidth="1"/>
    <col min="5" max="5" width="9.140625" style="71" bestFit="1" customWidth="1"/>
    <col min="6" max="6" width="11.28515625" style="72" bestFit="1" customWidth="1"/>
  </cols>
  <sheetData>
    <row r="1" spans="1:11" x14ac:dyDescent="0.25">
      <c r="A1" s="10" t="s">
        <v>0</v>
      </c>
      <c r="B1" s="11" t="s">
        <v>1</v>
      </c>
      <c r="C1" s="11" t="s">
        <v>2</v>
      </c>
      <c r="D1" s="55" t="s">
        <v>3</v>
      </c>
      <c r="E1" s="56" t="s">
        <v>4</v>
      </c>
      <c r="F1" s="57" t="s">
        <v>5</v>
      </c>
      <c r="G1" s="3"/>
      <c r="H1" s="3"/>
      <c r="I1" s="3"/>
      <c r="J1" s="3"/>
      <c r="K1" s="3"/>
    </row>
    <row r="2" spans="1:11" x14ac:dyDescent="0.25">
      <c r="A2" s="32" t="s">
        <v>34</v>
      </c>
      <c r="B2" s="33" t="s">
        <v>15</v>
      </c>
      <c r="C2" s="33" t="s">
        <v>6</v>
      </c>
      <c r="D2" s="34">
        <v>4</v>
      </c>
      <c r="E2" s="35">
        <v>6229</v>
      </c>
      <c r="F2" s="36">
        <v>258.13</v>
      </c>
      <c r="K2" s="3"/>
    </row>
    <row r="3" spans="1:11" x14ac:dyDescent="0.25">
      <c r="A3" s="32" t="s">
        <v>34</v>
      </c>
      <c r="B3" s="33" t="s">
        <v>15</v>
      </c>
      <c r="C3" s="33" t="s">
        <v>6</v>
      </c>
      <c r="D3" s="34">
        <v>4</v>
      </c>
      <c r="E3" s="35">
        <v>7793</v>
      </c>
      <c r="F3" s="36">
        <v>299.14999999999998</v>
      </c>
    </row>
    <row r="4" spans="1:11" x14ac:dyDescent="0.25">
      <c r="A4" s="32" t="s">
        <v>34</v>
      </c>
      <c r="B4" s="33" t="s">
        <v>15</v>
      </c>
      <c r="C4" s="33" t="s">
        <v>6</v>
      </c>
      <c r="D4" s="34">
        <v>4</v>
      </c>
      <c r="E4" s="35">
        <v>7496</v>
      </c>
      <c r="F4" s="36">
        <v>309.79000000000002</v>
      </c>
    </row>
    <row r="5" spans="1:11" s="2" customFormat="1" x14ac:dyDescent="0.25">
      <c r="A5" s="37" t="s">
        <v>61</v>
      </c>
      <c r="B5" s="38" t="s">
        <v>16</v>
      </c>
      <c r="C5" s="33" t="s">
        <v>17</v>
      </c>
      <c r="D5" s="40">
        <v>2</v>
      </c>
      <c r="E5" s="41">
        <v>39490</v>
      </c>
      <c r="F5" s="42">
        <v>1187.32</v>
      </c>
      <c r="G5" s="4"/>
    </row>
    <row r="6" spans="1:11" s="2" customFormat="1" ht="15.75" customHeight="1" x14ac:dyDescent="0.25">
      <c r="A6" s="32" t="s">
        <v>36</v>
      </c>
      <c r="B6" s="33" t="s">
        <v>20</v>
      </c>
      <c r="C6" s="33" t="s">
        <v>6</v>
      </c>
      <c r="D6" s="34">
        <v>4</v>
      </c>
      <c r="E6" s="35">
        <v>41948</v>
      </c>
      <c r="F6" s="36">
        <v>597.6</v>
      </c>
      <c r="G6" s="5"/>
    </row>
    <row r="7" spans="1:11" s="2" customFormat="1" ht="15.75" customHeight="1" x14ac:dyDescent="0.25">
      <c r="A7" s="32" t="s">
        <v>36</v>
      </c>
      <c r="B7" s="33" t="s">
        <v>20</v>
      </c>
      <c r="C7" s="33" t="s">
        <v>6</v>
      </c>
      <c r="D7" s="34">
        <v>4</v>
      </c>
      <c r="E7" s="35">
        <v>31737</v>
      </c>
      <c r="F7" s="36">
        <v>600</v>
      </c>
      <c r="G7" s="5"/>
    </row>
    <row r="8" spans="1:11" s="2" customFormat="1" ht="15.75" customHeight="1" x14ac:dyDescent="0.25">
      <c r="A8" s="32" t="s">
        <v>36</v>
      </c>
      <c r="B8" s="33" t="s">
        <v>20</v>
      </c>
      <c r="C8" s="33" t="s">
        <v>6</v>
      </c>
      <c r="D8" s="34">
        <v>4</v>
      </c>
      <c r="E8" s="35">
        <v>38507</v>
      </c>
      <c r="F8" s="36">
        <v>600</v>
      </c>
      <c r="G8" s="5"/>
    </row>
    <row r="9" spans="1:11" s="2" customFormat="1" x14ac:dyDescent="0.25">
      <c r="A9" s="43" t="s">
        <v>77</v>
      </c>
      <c r="B9" s="38" t="s">
        <v>18</v>
      </c>
      <c r="C9" s="33" t="s">
        <v>6</v>
      </c>
      <c r="D9" s="44">
        <v>2</v>
      </c>
      <c r="E9" s="45">
        <v>124628</v>
      </c>
      <c r="F9" s="46">
        <v>2098.36</v>
      </c>
      <c r="G9" s="4"/>
    </row>
    <row r="10" spans="1:11" s="2" customFormat="1" x14ac:dyDescent="0.25">
      <c r="A10" s="37" t="s">
        <v>76</v>
      </c>
      <c r="B10" s="38" t="s">
        <v>19</v>
      </c>
      <c r="C10" s="33" t="s">
        <v>6</v>
      </c>
      <c r="D10" s="44">
        <v>6</v>
      </c>
      <c r="E10" s="45">
        <v>526969</v>
      </c>
      <c r="F10" s="47">
        <v>8587.25</v>
      </c>
      <c r="G10" s="4"/>
    </row>
    <row r="11" spans="1:11" s="2" customFormat="1" ht="15.75" customHeight="1" x14ac:dyDescent="0.25">
      <c r="A11" s="32" t="s">
        <v>78</v>
      </c>
      <c r="B11" s="39" t="s">
        <v>65</v>
      </c>
      <c r="C11" s="39" t="s">
        <v>6</v>
      </c>
      <c r="D11" s="44">
        <v>1</v>
      </c>
      <c r="E11" s="73">
        <v>31650</v>
      </c>
      <c r="F11" s="74">
        <v>300</v>
      </c>
    </row>
    <row r="12" spans="1:11" s="2" customFormat="1" ht="15.75" customHeight="1" x14ac:dyDescent="0.25">
      <c r="A12" s="32" t="s">
        <v>78</v>
      </c>
      <c r="B12" s="39" t="s">
        <v>66</v>
      </c>
      <c r="C12" s="39" t="s">
        <v>6</v>
      </c>
      <c r="D12" s="44">
        <v>1</v>
      </c>
      <c r="E12" s="73">
        <v>18079</v>
      </c>
      <c r="F12" s="74">
        <v>300</v>
      </c>
    </row>
    <row r="13" spans="1:11" s="2" customFormat="1" ht="15.75" customHeight="1" x14ac:dyDescent="0.25">
      <c r="A13" s="32" t="s">
        <v>79</v>
      </c>
      <c r="B13" s="39" t="s">
        <v>66</v>
      </c>
      <c r="C13" s="39" t="s">
        <v>6</v>
      </c>
      <c r="D13" s="44">
        <v>1</v>
      </c>
      <c r="E13" s="73">
        <v>32286</v>
      </c>
      <c r="F13" s="74">
        <v>300</v>
      </c>
    </row>
    <row r="14" spans="1:11" s="2" customFormat="1" ht="15.75" customHeight="1" x14ac:dyDescent="0.25">
      <c r="A14" s="32" t="s">
        <v>79</v>
      </c>
      <c r="B14" s="39" t="s">
        <v>85</v>
      </c>
      <c r="C14" s="39" t="s">
        <v>6</v>
      </c>
      <c r="D14" s="44">
        <v>1</v>
      </c>
      <c r="E14" s="73">
        <v>17001</v>
      </c>
      <c r="F14" s="74">
        <v>300</v>
      </c>
    </row>
    <row r="15" spans="1:11" s="2" customFormat="1" ht="15.75" customHeight="1" x14ac:dyDescent="0.25">
      <c r="A15" s="32" t="s">
        <v>79</v>
      </c>
      <c r="B15" s="39" t="s">
        <v>67</v>
      </c>
      <c r="C15" s="39" t="s">
        <v>6</v>
      </c>
      <c r="D15" s="44">
        <v>1</v>
      </c>
      <c r="E15" s="73">
        <v>18666</v>
      </c>
      <c r="F15" s="74">
        <v>300</v>
      </c>
    </row>
    <row r="16" spans="1:11" s="2" customFormat="1" ht="15.75" customHeight="1" x14ac:dyDescent="0.25">
      <c r="A16" s="32" t="s">
        <v>79</v>
      </c>
      <c r="B16" s="39" t="s">
        <v>68</v>
      </c>
      <c r="C16" s="39" t="s">
        <v>6</v>
      </c>
      <c r="D16" s="44">
        <v>1</v>
      </c>
      <c r="E16" s="73">
        <v>18933</v>
      </c>
      <c r="F16" s="74">
        <v>300</v>
      </c>
    </row>
    <row r="17" spans="1:8" s="2" customFormat="1" ht="15.75" customHeight="1" x14ac:dyDescent="0.25">
      <c r="A17" s="32" t="s">
        <v>79</v>
      </c>
      <c r="B17" s="39" t="s">
        <v>69</v>
      </c>
      <c r="C17" s="39" t="s">
        <v>6</v>
      </c>
      <c r="D17" s="44">
        <v>1</v>
      </c>
      <c r="E17" s="73">
        <v>32080</v>
      </c>
      <c r="F17" s="74">
        <v>300</v>
      </c>
    </row>
    <row r="18" spans="1:8" s="2" customFormat="1" ht="15.75" customHeight="1" x14ac:dyDescent="0.25">
      <c r="A18" s="32" t="s">
        <v>80</v>
      </c>
      <c r="B18" s="39" t="s">
        <v>70</v>
      </c>
      <c r="C18" s="39" t="s">
        <v>6</v>
      </c>
      <c r="D18" s="44">
        <v>1</v>
      </c>
      <c r="E18" s="73">
        <v>32502</v>
      </c>
      <c r="F18" s="74">
        <v>300</v>
      </c>
    </row>
    <row r="19" spans="1:8" s="2" customFormat="1" ht="15.75" customHeight="1" x14ac:dyDescent="0.25">
      <c r="A19" s="32" t="s">
        <v>81</v>
      </c>
      <c r="B19" s="39" t="s">
        <v>62</v>
      </c>
      <c r="C19" s="39" t="s">
        <v>6</v>
      </c>
      <c r="D19" s="44">
        <v>1</v>
      </c>
      <c r="E19" s="73">
        <v>29172</v>
      </c>
      <c r="F19" s="48">
        <v>256.27</v>
      </c>
    </row>
    <row r="20" spans="1:8" s="2" customFormat="1" ht="15.75" customHeight="1" x14ac:dyDescent="0.25">
      <c r="A20" s="32" t="s">
        <v>81</v>
      </c>
      <c r="B20" s="39" t="s">
        <v>63</v>
      </c>
      <c r="C20" s="39" t="s">
        <v>6</v>
      </c>
      <c r="D20" s="44">
        <v>1</v>
      </c>
      <c r="E20" s="73">
        <v>23496</v>
      </c>
      <c r="F20" s="74">
        <v>300</v>
      </c>
    </row>
    <row r="21" spans="1:8" s="2" customFormat="1" ht="15.75" customHeight="1" x14ac:dyDescent="0.25">
      <c r="A21" s="32" t="s">
        <v>82</v>
      </c>
      <c r="B21" s="39" t="s">
        <v>64</v>
      </c>
      <c r="C21" s="39" t="s">
        <v>6</v>
      </c>
      <c r="D21" s="44">
        <v>1</v>
      </c>
      <c r="E21" s="73">
        <v>21479</v>
      </c>
      <c r="F21" s="74">
        <v>283.05</v>
      </c>
    </row>
    <row r="22" spans="1:8" x14ac:dyDescent="0.25">
      <c r="A22" s="25"/>
      <c r="B22" s="17"/>
      <c r="C22" s="17"/>
      <c r="D22" s="61" t="s">
        <v>27</v>
      </c>
      <c r="E22" s="62">
        <f>SUM(E2:E21)</f>
        <v>1100141</v>
      </c>
      <c r="F22" s="63">
        <f>SUM(F2:F21)</f>
        <v>17776.919999999998</v>
      </c>
    </row>
    <row r="23" spans="1:8" s="2" customFormat="1" x14ac:dyDescent="0.25">
      <c r="A23" s="37" t="s">
        <v>61</v>
      </c>
      <c r="B23" s="38" t="s">
        <v>16</v>
      </c>
      <c r="C23" s="39" t="s">
        <v>7</v>
      </c>
      <c r="D23" s="44">
        <v>4</v>
      </c>
      <c r="E23" s="41">
        <v>2162959</v>
      </c>
      <c r="F23" s="46">
        <v>5670.04</v>
      </c>
      <c r="G23" s="4"/>
      <c r="H23" s="6"/>
    </row>
    <row r="24" spans="1:8" s="2" customFormat="1" x14ac:dyDescent="0.25">
      <c r="A24" s="37" t="s">
        <v>76</v>
      </c>
      <c r="B24" s="38" t="s">
        <v>19</v>
      </c>
      <c r="C24" s="39" t="s">
        <v>7</v>
      </c>
      <c r="D24" s="44">
        <v>5</v>
      </c>
      <c r="E24" s="45">
        <v>1021793</v>
      </c>
      <c r="F24" s="47">
        <v>5166.37</v>
      </c>
      <c r="G24" s="4"/>
    </row>
    <row r="25" spans="1:8" x14ac:dyDescent="0.25">
      <c r="A25" s="25"/>
      <c r="B25" s="17"/>
      <c r="C25" s="17"/>
      <c r="D25" s="61" t="s">
        <v>28</v>
      </c>
      <c r="E25" s="62">
        <f>SUM(E23:E24)</f>
        <v>3184752</v>
      </c>
      <c r="F25" s="63">
        <f>SUM(F23:F24)</f>
        <v>10836.41</v>
      </c>
    </row>
    <row r="26" spans="1:8" s="30" customFormat="1" x14ac:dyDescent="0.25">
      <c r="A26" s="37" t="s">
        <v>61</v>
      </c>
      <c r="B26" s="38" t="s">
        <v>16</v>
      </c>
      <c r="C26" s="39" t="s">
        <v>9</v>
      </c>
      <c r="D26" s="49">
        <v>4</v>
      </c>
      <c r="E26" s="41">
        <v>1633</v>
      </c>
      <c r="F26" s="46">
        <v>4.5</v>
      </c>
      <c r="G26" s="31"/>
    </row>
    <row r="27" spans="1:8" s="30" customFormat="1" x14ac:dyDescent="0.25">
      <c r="A27" s="37" t="s">
        <v>76</v>
      </c>
      <c r="B27" s="38" t="s">
        <v>19</v>
      </c>
      <c r="C27" s="39" t="s">
        <v>9</v>
      </c>
      <c r="D27" s="44">
        <v>5</v>
      </c>
      <c r="E27" s="45">
        <v>241613</v>
      </c>
      <c r="F27" s="50">
        <v>3180.95</v>
      </c>
      <c r="G27" s="31"/>
    </row>
    <row r="28" spans="1:8" x14ac:dyDescent="0.25">
      <c r="A28" s="25"/>
      <c r="B28" s="17"/>
      <c r="C28" s="17"/>
      <c r="D28" s="80" t="s">
        <v>29</v>
      </c>
      <c r="E28" s="62">
        <f>SUM(E26:E27)</f>
        <v>243246</v>
      </c>
      <c r="F28" s="63">
        <f>SUM(F26:F27)</f>
        <v>3185.45</v>
      </c>
    </row>
    <row r="29" spans="1:8" x14ac:dyDescent="0.25">
      <c r="A29" s="32" t="s">
        <v>34</v>
      </c>
      <c r="B29" s="51" t="s">
        <v>15</v>
      </c>
      <c r="C29" s="52" t="s">
        <v>14</v>
      </c>
      <c r="D29" s="53">
        <v>4</v>
      </c>
      <c r="E29" s="54">
        <v>40314</v>
      </c>
      <c r="F29" s="74">
        <v>1048.99</v>
      </c>
    </row>
    <row r="30" spans="1:8" x14ac:dyDescent="0.25">
      <c r="A30" s="32" t="s">
        <v>34</v>
      </c>
      <c r="B30" s="51" t="s">
        <v>15</v>
      </c>
      <c r="C30" s="52" t="s">
        <v>14</v>
      </c>
      <c r="D30" s="53">
        <v>4</v>
      </c>
      <c r="E30" s="54">
        <v>40966</v>
      </c>
      <c r="F30" s="74">
        <v>1043.1600000000001</v>
      </c>
    </row>
    <row r="31" spans="1:8" x14ac:dyDescent="0.25">
      <c r="A31" s="32" t="s">
        <v>34</v>
      </c>
      <c r="B31" s="51" t="s">
        <v>15</v>
      </c>
      <c r="C31" s="52" t="s">
        <v>14</v>
      </c>
      <c r="D31" s="53">
        <v>4</v>
      </c>
      <c r="E31" s="54">
        <v>43959</v>
      </c>
      <c r="F31" s="74">
        <v>1166.3599999999999</v>
      </c>
    </row>
    <row r="32" spans="1:8" s="2" customFormat="1" x14ac:dyDescent="0.25">
      <c r="A32" s="37" t="s">
        <v>61</v>
      </c>
      <c r="B32" s="38" t="s">
        <v>16</v>
      </c>
      <c r="C32" s="39" t="s">
        <v>14</v>
      </c>
      <c r="D32" s="40">
        <v>1</v>
      </c>
      <c r="E32" s="41">
        <v>302653</v>
      </c>
      <c r="F32" s="46">
        <v>1194</v>
      </c>
      <c r="G32" s="4"/>
    </row>
    <row r="33" spans="1:7" s="2" customFormat="1" x14ac:dyDescent="0.25">
      <c r="A33" s="32" t="s">
        <v>36</v>
      </c>
      <c r="B33" s="51" t="s">
        <v>20</v>
      </c>
      <c r="C33" s="52" t="s">
        <v>14</v>
      </c>
      <c r="D33" s="53">
        <v>4</v>
      </c>
      <c r="E33" s="54">
        <v>30860</v>
      </c>
      <c r="F33" s="74">
        <v>661.16</v>
      </c>
      <c r="G33" s="4"/>
    </row>
    <row r="34" spans="1:7" s="2" customFormat="1" x14ac:dyDescent="0.25">
      <c r="A34" s="32" t="s">
        <v>36</v>
      </c>
      <c r="B34" s="51" t="s">
        <v>20</v>
      </c>
      <c r="C34" s="52" t="s">
        <v>14</v>
      </c>
      <c r="D34" s="53">
        <v>4</v>
      </c>
      <c r="E34" s="54">
        <v>31284</v>
      </c>
      <c r="F34" s="74">
        <v>675.28</v>
      </c>
      <c r="G34" s="4"/>
    </row>
    <row r="35" spans="1:7" s="2" customFormat="1" x14ac:dyDescent="0.25">
      <c r="A35" s="32" t="s">
        <v>36</v>
      </c>
      <c r="B35" s="51" t="s">
        <v>20</v>
      </c>
      <c r="C35" s="52" t="s">
        <v>14</v>
      </c>
      <c r="D35" s="53">
        <v>4</v>
      </c>
      <c r="E35" s="54">
        <v>34089</v>
      </c>
      <c r="F35" s="74">
        <v>679.18</v>
      </c>
      <c r="G35" s="4"/>
    </row>
    <row r="36" spans="1:7" s="2" customFormat="1" x14ac:dyDescent="0.25">
      <c r="A36" s="32" t="s">
        <v>77</v>
      </c>
      <c r="B36" s="51" t="s">
        <v>21</v>
      </c>
      <c r="C36" s="52" t="s">
        <v>14</v>
      </c>
      <c r="D36" s="53">
        <v>6</v>
      </c>
      <c r="E36" s="54">
        <v>114803</v>
      </c>
      <c r="F36" s="74">
        <v>360</v>
      </c>
      <c r="G36" s="4"/>
    </row>
    <row r="37" spans="1:7" s="2" customFormat="1" x14ac:dyDescent="0.25">
      <c r="A37" s="32" t="s">
        <v>77</v>
      </c>
      <c r="B37" s="51" t="s">
        <v>21</v>
      </c>
      <c r="C37" s="52" t="s">
        <v>14</v>
      </c>
      <c r="D37" s="53">
        <v>3</v>
      </c>
      <c r="E37" s="54">
        <v>29806</v>
      </c>
      <c r="F37" s="74">
        <v>240</v>
      </c>
      <c r="G37" s="4"/>
    </row>
    <row r="38" spans="1:7" s="2" customFormat="1" x14ac:dyDescent="0.25">
      <c r="A38" s="32" t="s">
        <v>79</v>
      </c>
      <c r="B38" s="51" t="s">
        <v>22</v>
      </c>
      <c r="C38" s="52" t="s">
        <v>14</v>
      </c>
      <c r="D38" s="53">
        <v>4</v>
      </c>
      <c r="E38" s="54">
        <v>6403</v>
      </c>
      <c r="F38" s="74">
        <v>0</v>
      </c>
      <c r="G38" s="4"/>
    </row>
    <row r="39" spans="1:7" s="2" customFormat="1" x14ac:dyDescent="0.25">
      <c r="A39" s="32" t="s">
        <v>79</v>
      </c>
      <c r="B39" s="51" t="s">
        <v>22</v>
      </c>
      <c r="C39" s="52" t="s">
        <v>14</v>
      </c>
      <c r="D39" s="53">
        <v>1</v>
      </c>
      <c r="E39" s="54">
        <v>12165</v>
      </c>
      <c r="F39" s="74">
        <v>14.59</v>
      </c>
      <c r="G39" s="4"/>
    </row>
    <row r="40" spans="1:7" s="2" customFormat="1" x14ac:dyDescent="0.25">
      <c r="A40" s="32" t="s">
        <v>79</v>
      </c>
      <c r="B40" s="51" t="s">
        <v>22</v>
      </c>
      <c r="C40" s="52" t="s">
        <v>14</v>
      </c>
      <c r="D40" s="53">
        <v>3</v>
      </c>
      <c r="E40" s="54">
        <v>126581</v>
      </c>
      <c r="F40" s="74">
        <v>240</v>
      </c>
      <c r="G40" s="4"/>
    </row>
    <row r="41" spans="1:7" s="2" customFormat="1" x14ac:dyDescent="0.25">
      <c r="A41" s="32" t="s">
        <v>79</v>
      </c>
      <c r="B41" s="51" t="s">
        <v>22</v>
      </c>
      <c r="C41" s="52" t="s">
        <v>14</v>
      </c>
      <c r="D41" s="53">
        <v>4</v>
      </c>
      <c r="E41" s="54">
        <v>30613</v>
      </c>
      <c r="F41" s="74">
        <v>120</v>
      </c>
      <c r="G41" s="4"/>
    </row>
    <row r="42" spans="1:7" s="2" customFormat="1" x14ac:dyDescent="0.25">
      <c r="A42" s="32" t="s">
        <v>79</v>
      </c>
      <c r="B42" s="51" t="s">
        <v>22</v>
      </c>
      <c r="C42" s="52" t="s">
        <v>14</v>
      </c>
      <c r="D42" s="53">
        <v>8</v>
      </c>
      <c r="E42" s="54">
        <v>256552</v>
      </c>
      <c r="F42" s="74">
        <v>720</v>
      </c>
      <c r="G42" s="4"/>
    </row>
    <row r="43" spans="1:7" x14ac:dyDescent="0.25">
      <c r="A43" s="25"/>
      <c r="B43" s="17"/>
      <c r="C43" s="17"/>
      <c r="D43" s="80" t="s">
        <v>57</v>
      </c>
      <c r="E43" s="62">
        <f>SUM(E29:E42)</f>
        <v>1101048</v>
      </c>
      <c r="F43" s="63">
        <f>SUM(F29:F42)</f>
        <v>8162.72</v>
      </c>
    </row>
    <row r="44" spans="1:7" x14ac:dyDescent="0.25">
      <c r="D44" s="55" t="s">
        <v>30</v>
      </c>
      <c r="E44" s="67">
        <f>SUM(E22+E25+E28+E43)</f>
        <v>5629187</v>
      </c>
      <c r="F44" s="57">
        <f>SUM(F22+F25+F28+F43)</f>
        <v>39961.5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tle0 xmlns="7e30df28-d906-45ca-99b3-b21bab123d78" xsi:nil="true"/>
    <content_x0020_lead xmlns="7e30df28-d906-45ca-99b3-b21bab123d78">
      <UserInfo>
        <DisplayName/>
        <AccountId xsi:nil="true"/>
        <AccountType/>
      </UserInfo>
    </content_x0020_lead>
    <Stage xmlns="7e30df28-d906-45ca-99b3-b21bab123d78" xsi:nil="true"/>
    <_Flow_SignoffStatus xmlns="7e30df28-d906-45ca-99b3-b21bab123d78" xsi:nil="true"/>
    <DDapprovalfrom_x003f_ xmlns="7e30df28-d906-45ca-99b3-b21bab123d78">
      <UserInfo>
        <DisplayName/>
        <AccountId xsi:nil="true"/>
        <AccountType/>
      </UserInfo>
    </DDapprovalfrom_x003f_>
    <Daterange xmlns="7e30df28-d906-45ca-99b3-b21bab123d78" xsi:nil="true"/>
    <_dlc_DocId xmlns="e5ebcf68-ced2-4a98-b72f-28c94d1ed58b">4EJAZCREWY3J-1678542396-83228</_dlc_DocId>
    <_dlc_DocIdUrl xmlns="e5ebcf68-ced2-4a98-b72f-28c94d1ed58b">
      <Url>https://ukri.sharepoint.com/sites/UKRICommunicationsandPublicEngagementTeam/_layouts/15/DocIdRedir.aspx?ID=4EJAZCREWY3J-1678542396-83228</Url>
      <Description>4EJAZCREWY3J-1678542396-83228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359D5BF6F5064C9F3BA03F2D189D3B" ma:contentTypeVersion="19" ma:contentTypeDescription="Create a new document." ma:contentTypeScope="" ma:versionID="313b98fe0c566cd2f941499c22a24308">
  <xsd:schema xmlns:xsd="http://www.w3.org/2001/XMLSchema" xmlns:xs="http://www.w3.org/2001/XMLSchema" xmlns:p="http://schemas.microsoft.com/office/2006/metadata/properties" xmlns:ns2="e5ebcf68-ced2-4a98-b72f-28c94d1ed58b" xmlns:ns3="7e30df28-d906-45ca-99b3-b21bab123d78" targetNamespace="http://schemas.microsoft.com/office/2006/metadata/properties" ma:root="true" ma:fieldsID="99c4b28899049e81b8c277f4c18c1d88" ns2:_="" ns3:_="">
    <xsd:import namespace="e5ebcf68-ced2-4a98-b72f-28c94d1ed58b"/>
    <xsd:import namespace="7e30df28-d906-45ca-99b3-b21bab123d7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2:_dlc_DocId" minOccurs="0"/>
                <xsd:element ref="ns2:_dlc_DocIdUrl" minOccurs="0"/>
                <xsd:element ref="ns2:_dlc_DocIdPersistId" minOccurs="0"/>
                <xsd:element ref="ns3:Title0" minOccurs="0"/>
                <xsd:element ref="ns3:Daterange" minOccurs="0"/>
                <xsd:element ref="ns3:Stage" minOccurs="0"/>
                <xsd:element ref="ns3:content_x0020_lead" minOccurs="0"/>
                <xsd:element ref="ns3:DDapprovalfrom_x003f_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ebcf68-ced2-4a98-b72f-28c94d1ed58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21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2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3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30df28-d906-45ca-99b3-b21bab123d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18" nillable="true" ma:displayName="DD approval status" ma:format="Dropdown" ma:internalName="Sign_x002d_off_x0020_status">
      <xsd:simpleType>
        <xsd:restriction base="dms:Text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Title0" ma:index="24" nillable="true" ma:displayName="Title " ma:description="name of Engagement " ma:format="Dropdown" ma:internalName="Title0">
      <xsd:simpleType>
        <xsd:restriction base="dms:Text">
          <xsd:maxLength value="255"/>
        </xsd:restriction>
      </xsd:simpleType>
    </xsd:element>
    <xsd:element name="Daterange" ma:index="25" nillable="true" ma:displayName="Date range " ma:description="When is the engagement taking place" ma:format="DateOnly" ma:internalName="Daterange">
      <xsd:simpleType>
        <xsd:restriction base="dms:DateTime"/>
      </xsd:simpleType>
    </xsd:element>
    <xsd:element name="Stage" ma:index="26" nillable="true" ma:displayName="Stage" ma:format="Dropdown" ma:internalName="Stage">
      <xsd:simpleType>
        <xsd:restriction base="dms:Choice">
          <xsd:enumeration value="Idea Generation"/>
          <xsd:enumeration value="Content creation"/>
          <xsd:enumeration value="Promotion"/>
          <xsd:enumeration value="Review"/>
          <xsd:enumeration value="Round up and Iterate"/>
          <xsd:enumeration value="Sign off"/>
          <xsd:enumeration value="CEO box"/>
        </xsd:restriction>
      </xsd:simpleType>
    </xsd:element>
    <xsd:element name="content_x0020_lead" ma:index="27" nillable="true" ma:displayName="content lead" ma:list="UserInfo" ma:SharePointGroup="0" ma:internalName="content_x0020_lead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Dapprovalfrom_x003f_" ma:index="28" nillable="true" ma:displayName="DD approval from? " ma:description="Who will approve content before CEO submission?" ma:format="Dropdown" ma:list="UserInfo" ma:SharePointGroup="0" ma:internalName="DDapprovalfrom_x003f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9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A70F1B-DFF1-420D-BB0A-82A4BA5D75A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940716F7-C1AE-4132-97C1-BF60D9EB10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D2FC89-9D99-41F1-AF74-DFF21B717DD0}">
  <ds:schemaRefs>
    <ds:schemaRef ds:uri="http://schemas.microsoft.com/office/2006/metadata/properties"/>
    <ds:schemaRef ds:uri="http://schemas.microsoft.com/office/infopath/2007/PartnerControls"/>
    <ds:schemaRef ds:uri="7e30df28-d906-45ca-99b3-b21bab123d78"/>
    <ds:schemaRef ds:uri="e5ebcf68-ced2-4a98-b72f-28c94d1ed58b"/>
  </ds:schemaRefs>
</ds:datastoreItem>
</file>

<file path=customXml/itemProps4.xml><?xml version="1.0" encoding="utf-8"?>
<ds:datastoreItem xmlns:ds="http://schemas.openxmlformats.org/officeDocument/2006/customXml" ds:itemID="{2F363663-1BF1-478D-ADB9-4F09C2AA2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ebcf68-ced2-4a98-b72f-28c94d1ed58b"/>
    <ds:schemaRef ds:uri="7e30df28-d906-45ca-99b3-b21bab123d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2019-20</vt:lpstr>
      <vt:lpstr>2020-21</vt:lpstr>
      <vt:lpstr>2021-22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Tuck - UKRI</dc:creator>
  <cp:keywords/>
  <dc:description/>
  <cp:lastModifiedBy>Andy Trotter - UKRI</cp:lastModifiedBy>
  <cp:revision/>
  <dcterms:created xsi:type="dcterms:W3CDTF">2022-01-21T10:34:53Z</dcterms:created>
  <dcterms:modified xsi:type="dcterms:W3CDTF">2022-02-18T07:54:53Z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0x010100DF359D5BF6F5064C9F3BA03F2D189D3B</vt:lpwstr>
  </property>
  <property fmtid="{D5CDD505-2E9C-101B-9397-08002B2CF9AE}" pid="3" name="_dlc_DocIdItemGuid">
    <vt:lpwstr>b2f24061-9e1e-41e7-b65c-63c92d853b33</vt:lpwstr>
  </property>
</Properties>
</file>